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ust on Snow\CODOS\CODOS Snotel Summary Data\"/>
    </mc:Choice>
  </mc:AlternateContent>
  <bookViews>
    <workbookView xWindow="-105" yWindow="3195" windowWidth="20835" windowHeight="8985"/>
  </bookViews>
  <sheets>
    <sheet name="Upper San Juan Summary" sheetId="5" r:id="rId1"/>
    <sheet name="WY 2018" sheetId="15" r:id="rId2"/>
    <sheet name="WY 2017" sheetId="14" r:id="rId3"/>
    <sheet name="WY 2016" sheetId="13" r:id="rId4"/>
    <sheet name="WY 2015" sheetId="12" r:id="rId5"/>
    <sheet name="WY 2014" sheetId="11" r:id="rId6"/>
    <sheet name="revised_2013" sheetId="6" r:id="rId7"/>
    <sheet name="2013" sheetId="1" r:id="rId8"/>
    <sheet name="2012" sheetId="2" r:id="rId9"/>
    <sheet name="2011" sheetId="3" r:id="rId10"/>
    <sheet name="2010" sheetId="4" r:id="rId11"/>
    <sheet name="2009" sheetId="7" r:id="rId12"/>
    <sheet name="2008" sheetId="8" r:id="rId13"/>
    <sheet name="2007" sheetId="9" r:id="rId14"/>
    <sheet name="2006" sheetId="10" r:id="rId15"/>
  </sheets>
  <definedNames>
    <definedName name="_xlnm.Print_Area" localSheetId="0">'Upper San Juan Summary'!$A$1:$J$26</definedName>
  </definedNames>
  <calcPr calcId="152511" concurrentCalc="0"/>
</workbook>
</file>

<file path=xl/calcChain.xml><?xml version="1.0" encoding="utf-8"?>
<calcChain xmlns="http://schemas.openxmlformats.org/spreadsheetml/2006/main">
  <c r="G22" i="5" l="1"/>
  <c r="D21" i="5"/>
  <c r="E21" i="5"/>
  <c r="F21" i="5"/>
  <c r="G21" i="5"/>
  <c r="H21" i="5"/>
  <c r="I21" i="5"/>
  <c r="J21" i="5"/>
  <c r="D22" i="5"/>
  <c r="E22" i="5"/>
  <c r="F22" i="5"/>
  <c r="H22" i="5"/>
  <c r="I22" i="5"/>
  <c r="J22" i="5"/>
  <c r="D23" i="5"/>
  <c r="E23" i="5"/>
  <c r="F23" i="5"/>
  <c r="G23" i="5"/>
  <c r="H23" i="5"/>
  <c r="I23" i="5"/>
  <c r="J23" i="5"/>
  <c r="D24" i="5"/>
  <c r="E24" i="5"/>
  <c r="F24" i="5"/>
  <c r="G24" i="5"/>
  <c r="H24" i="5"/>
  <c r="I24" i="5"/>
  <c r="J24" i="5"/>
  <c r="D25" i="5"/>
  <c r="E25" i="5"/>
  <c r="F25" i="5"/>
  <c r="G25" i="5"/>
  <c r="H25" i="5"/>
  <c r="I25" i="5"/>
  <c r="J25" i="5"/>
  <c r="D26" i="5"/>
  <c r="E26" i="5"/>
  <c r="F26" i="5"/>
  <c r="G26" i="5"/>
  <c r="H26" i="5"/>
  <c r="I26" i="5"/>
  <c r="J19" i="5"/>
  <c r="J26" i="5"/>
  <c r="C25" i="5"/>
  <c r="C24" i="5"/>
  <c r="C22" i="5"/>
  <c r="C21" i="5"/>
  <c r="D19" i="5"/>
  <c r="E19" i="5"/>
  <c r="F19" i="5"/>
  <c r="G19" i="5"/>
  <c r="H19" i="5"/>
  <c r="I19" i="5"/>
  <c r="C19" i="5"/>
  <c r="I18" i="5"/>
  <c r="H18" i="5"/>
  <c r="G18" i="5"/>
  <c r="F18" i="5"/>
  <c r="E18" i="5"/>
  <c r="D18" i="5"/>
  <c r="C18" i="5"/>
  <c r="B18" i="5"/>
  <c r="K73" i="15"/>
  <c r="G73" i="15"/>
  <c r="F74" i="15"/>
  <c r="F73" i="15"/>
  <c r="E75" i="15"/>
  <c r="E74" i="15"/>
  <c r="E73" i="15"/>
  <c r="E41" i="15"/>
  <c r="F41" i="15"/>
  <c r="E42" i="15"/>
  <c r="F42" i="15"/>
  <c r="E43" i="15"/>
  <c r="F43" i="15"/>
  <c r="E44" i="15"/>
  <c r="F44" i="15"/>
  <c r="E45" i="15"/>
  <c r="F45" i="15"/>
  <c r="E46" i="15"/>
  <c r="F46" i="15"/>
  <c r="E47" i="15"/>
  <c r="F47" i="15"/>
  <c r="E48" i="15"/>
  <c r="F48" i="15"/>
  <c r="E49" i="15"/>
  <c r="F49" i="15"/>
  <c r="E50" i="15"/>
  <c r="F50" i="15"/>
  <c r="E51" i="15"/>
  <c r="F51" i="15"/>
  <c r="E52" i="15"/>
  <c r="F52" i="15"/>
  <c r="E53" i="15"/>
  <c r="F53" i="15"/>
  <c r="E54" i="15"/>
  <c r="F54" i="15"/>
  <c r="E55" i="15"/>
  <c r="F55" i="15"/>
  <c r="E56" i="15"/>
  <c r="F56" i="15"/>
  <c r="E57" i="15"/>
  <c r="F57" i="15"/>
  <c r="E58" i="15"/>
  <c r="F58" i="15"/>
  <c r="E59" i="15"/>
  <c r="F59" i="15"/>
  <c r="E60" i="15"/>
  <c r="F60" i="15"/>
  <c r="E61" i="15"/>
  <c r="F61" i="15"/>
  <c r="E62" i="15"/>
  <c r="F62" i="15"/>
  <c r="E63" i="15"/>
  <c r="F63" i="15"/>
  <c r="E64" i="15"/>
  <c r="F64" i="15"/>
  <c r="E65" i="15"/>
  <c r="F65" i="15"/>
  <c r="E66" i="15"/>
  <c r="F66" i="15"/>
  <c r="E67" i="15"/>
  <c r="F67" i="15"/>
  <c r="E68" i="15"/>
  <c r="F68" i="15"/>
  <c r="E69" i="15"/>
  <c r="F69" i="15"/>
  <c r="E70" i="15"/>
  <c r="F70" i="15"/>
  <c r="E71" i="15"/>
  <c r="F71" i="15"/>
  <c r="E72" i="15"/>
  <c r="F72" i="15"/>
  <c r="E36" i="15"/>
  <c r="E37" i="15"/>
  <c r="E38" i="15"/>
  <c r="E39" i="15"/>
  <c r="E40" i="15"/>
  <c r="F40" i="15"/>
  <c r="D78" i="15"/>
  <c r="D3" i="1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E6" i="5"/>
  <c r="E7" i="5"/>
  <c r="E8" i="5"/>
  <c r="E9" i="5"/>
  <c r="E10" i="5"/>
  <c r="E11" i="5"/>
  <c r="E12" i="5"/>
  <c r="E13" i="5"/>
  <c r="E14" i="5"/>
  <c r="E15" i="5"/>
  <c r="E16" i="5"/>
  <c r="E17" i="5"/>
  <c r="F6" i="5"/>
  <c r="F7" i="5"/>
  <c r="F8" i="5"/>
  <c r="F9" i="5"/>
  <c r="F10" i="5"/>
  <c r="F11" i="5"/>
  <c r="F12" i="5"/>
  <c r="F13" i="5"/>
  <c r="F14" i="5"/>
  <c r="F15" i="5"/>
  <c r="F16" i="5"/>
  <c r="F17" i="5"/>
  <c r="G6" i="5"/>
  <c r="G7" i="5"/>
  <c r="G8" i="5"/>
  <c r="G9" i="5"/>
  <c r="G10" i="5"/>
  <c r="G11" i="5"/>
  <c r="G12" i="5"/>
  <c r="G13" i="5"/>
  <c r="G14" i="5"/>
  <c r="G15" i="5"/>
  <c r="G16" i="5"/>
  <c r="G17" i="5"/>
  <c r="H6" i="5"/>
  <c r="H7" i="5"/>
  <c r="H8" i="5"/>
  <c r="H9" i="5"/>
  <c r="H10" i="5"/>
  <c r="H11" i="5"/>
  <c r="H12" i="5"/>
  <c r="H13" i="5"/>
  <c r="H14" i="5"/>
  <c r="H15" i="5"/>
  <c r="H16" i="5"/>
  <c r="H17" i="5"/>
  <c r="I6" i="5"/>
  <c r="I7" i="5"/>
  <c r="I8" i="5"/>
  <c r="I9" i="5"/>
  <c r="I10" i="5"/>
  <c r="I11" i="5"/>
  <c r="I12" i="5"/>
  <c r="I13" i="5"/>
  <c r="I14" i="5"/>
  <c r="I15" i="5"/>
  <c r="I16" i="5"/>
  <c r="I17" i="5"/>
  <c r="B17" i="5"/>
  <c r="K103" i="14"/>
  <c r="G103" i="14"/>
  <c r="D108" i="14"/>
  <c r="E94" i="14"/>
  <c r="E95" i="14"/>
  <c r="E96" i="14"/>
  <c r="E97" i="14"/>
  <c r="E98" i="14"/>
  <c r="E99" i="14"/>
  <c r="E100" i="14"/>
  <c r="E101" i="14"/>
  <c r="E102" i="14"/>
  <c r="E93" i="14"/>
  <c r="F97" i="14"/>
  <c r="E92" i="14"/>
  <c r="E91" i="14"/>
  <c r="E90" i="14"/>
  <c r="E89" i="14"/>
  <c r="F93" i="14"/>
  <c r="E88" i="14"/>
  <c r="E87" i="14"/>
  <c r="E86" i="14"/>
  <c r="E85" i="14"/>
  <c r="E84" i="14"/>
  <c r="E83" i="14"/>
  <c r="E82" i="14"/>
  <c r="F86" i="14"/>
  <c r="E81" i="14"/>
  <c r="F85" i="14"/>
  <c r="E80" i="14"/>
  <c r="E79" i="14"/>
  <c r="E78" i="14"/>
  <c r="E77" i="14"/>
  <c r="E76" i="14"/>
  <c r="E75" i="14"/>
  <c r="E74" i="14"/>
  <c r="E73" i="14"/>
  <c r="F77" i="14"/>
  <c r="E72" i="14"/>
  <c r="E71" i="14"/>
  <c r="E70" i="14"/>
  <c r="E69" i="14"/>
  <c r="E68" i="14"/>
  <c r="E67" i="14"/>
  <c r="E66" i="14"/>
  <c r="E65" i="14"/>
  <c r="F69" i="14"/>
  <c r="E64" i="14"/>
  <c r="E63" i="14"/>
  <c r="E62" i="14"/>
  <c r="E61" i="14"/>
  <c r="E60" i="14"/>
  <c r="E59" i="14"/>
  <c r="E58" i="14"/>
  <c r="E57" i="14"/>
  <c r="F61" i="14"/>
  <c r="E56" i="14"/>
  <c r="E55" i="14"/>
  <c r="E54" i="14"/>
  <c r="E53" i="14"/>
  <c r="E52" i="14"/>
  <c r="E51" i="14"/>
  <c r="E50" i="14"/>
  <c r="F54" i="14"/>
  <c r="E49" i="14"/>
  <c r="E48" i="14"/>
  <c r="E47" i="14"/>
  <c r="E46" i="14"/>
  <c r="E105" i="14"/>
  <c r="E45" i="14"/>
  <c r="D3" i="14"/>
  <c r="F100" i="14"/>
  <c r="E103" i="14"/>
  <c r="F94" i="14"/>
  <c r="E104" i="14"/>
  <c r="F95" i="14"/>
  <c r="F96" i="14"/>
  <c r="F101" i="14"/>
  <c r="F98" i="14"/>
  <c r="F102" i="14"/>
  <c r="F99" i="14"/>
  <c r="F51" i="14"/>
  <c r="F62" i="14"/>
  <c r="F70" i="14"/>
  <c r="F78" i="14"/>
  <c r="F55" i="14"/>
  <c r="F63" i="14"/>
  <c r="F71" i="14"/>
  <c r="F79" i="14"/>
  <c r="F87" i="14"/>
  <c r="F56" i="14"/>
  <c r="F64" i="14"/>
  <c r="F72" i="14"/>
  <c r="F80" i="14"/>
  <c r="F88" i="14"/>
  <c r="F57" i="14"/>
  <c r="F65" i="14"/>
  <c r="F73" i="14"/>
  <c r="F81" i="14"/>
  <c r="F89" i="14"/>
  <c r="F50" i="14"/>
  <c r="F58" i="14"/>
  <c r="F66" i="14"/>
  <c r="F74" i="14"/>
  <c r="F82" i="14"/>
  <c r="F90" i="14"/>
  <c r="F67" i="14"/>
  <c r="F75" i="14"/>
  <c r="F83" i="14"/>
  <c r="F91" i="14"/>
  <c r="F59" i="14"/>
  <c r="F52" i="14"/>
  <c r="F60" i="14"/>
  <c r="F68" i="14"/>
  <c r="F76" i="14"/>
  <c r="F84" i="14"/>
  <c r="F92" i="14"/>
  <c r="F49" i="14"/>
  <c r="F53" i="14"/>
  <c r="B16" i="5"/>
  <c r="K97" i="13"/>
  <c r="G97" i="13"/>
  <c r="F98" i="13"/>
  <c r="F97" i="13"/>
  <c r="E99" i="13"/>
  <c r="E98" i="13"/>
  <c r="E97" i="13"/>
  <c r="D100" i="13"/>
  <c r="F104" i="14"/>
  <c r="F103" i="14"/>
  <c r="E44" i="13"/>
  <c r="F46" i="13"/>
  <c r="F44" i="13"/>
  <c r="E45" i="13"/>
  <c r="F45" i="13"/>
  <c r="E46" i="13"/>
  <c r="F50" i="13"/>
  <c r="E47" i="13"/>
  <c r="F47" i="13"/>
  <c r="E48" i="13"/>
  <c r="F48" i="13"/>
  <c r="E49" i="13"/>
  <c r="F49" i="13"/>
  <c r="E50" i="13"/>
  <c r="F54" i="13"/>
  <c r="E51" i="13"/>
  <c r="F51" i="13"/>
  <c r="E52" i="13"/>
  <c r="F52" i="13"/>
  <c r="E53" i="13"/>
  <c r="F53" i="13"/>
  <c r="E54" i="13"/>
  <c r="F58" i="13"/>
  <c r="E55" i="13"/>
  <c r="F55" i="13"/>
  <c r="E56" i="13"/>
  <c r="F56" i="13"/>
  <c r="E57" i="13"/>
  <c r="F57" i="13"/>
  <c r="E58" i="13"/>
  <c r="F62" i="13"/>
  <c r="E59" i="13"/>
  <c r="F59" i="13"/>
  <c r="E60" i="13"/>
  <c r="F60" i="13"/>
  <c r="E61" i="13"/>
  <c r="F61" i="13"/>
  <c r="E62" i="13"/>
  <c r="F66" i="13"/>
  <c r="E63" i="13"/>
  <c r="F63" i="13"/>
  <c r="E64" i="13"/>
  <c r="F64" i="13"/>
  <c r="E65" i="13"/>
  <c r="F65" i="13"/>
  <c r="E66" i="13"/>
  <c r="F70" i="13"/>
  <c r="E67" i="13"/>
  <c r="F67" i="13"/>
  <c r="E68" i="13"/>
  <c r="F68" i="13"/>
  <c r="E69" i="13"/>
  <c r="F69" i="13"/>
  <c r="E70" i="13"/>
  <c r="F74" i="13"/>
  <c r="E71" i="13"/>
  <c r="F71" i="13"/>
  <c r="E72" i="13"/>
  <c r="F72" i="13"/>
  <c r="E73" i="13"/>
  <c r="F73" i="13"/>
  <c r="E74" i="13"/>
  <c r="F78" i="13"/>
  <c r="E75" i="13"/>
  <c r="F75" i="13"/>
  <c r="E76" i="13"/>
  <c r="F76" i="13"/>
  <c r="E77" i="13"/>
  <c r="F77" i="13"/>
  <c r="E78" i="13"/>
  <c r="F82" i="13"/>
  <c r="E79" i="13"/>
  <c r="F79" i="13"/>
  <c r="E80" i="13"/>
  <c r="F80" i="13"/>
  <c r="E81" i="13"/>
  <c r="F81" i="13"/>
  <c r="E82" i="13"/>
  <c r="F86" i="13"/>
  <c r="E83" i="13"/>
  <c r="F83" i="13"/>
  <c r="E84" i="13"/>
  <c r="F84" i="13"/>
  <c r="E85" i="13"/>
  <c r="F85" i="13"/>
  <c r="E86" i="13"/>
  <c r="F90" i="13"/>
  <c r="E87" i="13"/>
  <c r="F87" i="13"/>
  <c r="E88" i="13"/>
  <c r="F88" i="13"/>
  <c r="E89" i="13"/>
  <c r="F89" i="13"/>
  <c r="E90" i="13"/>
  <c r="F94" i="13"/>
  <c r="E91" i="13"/>
  <c r="F91" i="13"/>
  <c r="E92" i="13"/>
  <c r="F92" i="13"/>
  <c r="E93" i="13"/>
  <c r="F93" i="13"/>
  <c r="E94" i="13"/>
  <c r="E95" i="13"/>
  <c r="F95" i="13"/>
  <c r="E96" i="13"/>
  <c r="F96" i="13"/>
  <c r="F43" i="13"/>
  <c r="E43" i="13"/>
  <c r="E42" i="13"/>
  <c r="E41" i="13"/>
  <c r="E40" i="13"/>
  <c r="E39" i="13"/>
  <c r="B15" i="5"/>
  <c r="B22" i="5"/>
  <c r="K98" i="12"/>
  <c r="G98" i="12"/>
  <c r="E19" i="12"/>
  <c r="E20" i="12"/>
  <c r="F24" i="12"/>
  <c r="E21" i="12"/>
  <c r="F25" i="12"/>
  <c r="E22" i="12"/>
  <c r="F26" i="12"/>
  <c r="E23" i="12"/>
  <c r="F27" i="12"/>
  <c r="E24" i="12"/>
  <c r="F28" i="12"/>
  <c r="E25" i="12"/>
  <c r="F29" i="12"/>
  <c r="E26" i="12"/>
  <c r="F30" i="12"/>
  <c r="E27" i="12"/>
  <c r="E28" i="12"/>
  <c r="F32" i="12"/>
  <c r="E29" i="12"/>
  <c r="F33" i="12"/>
  <c r="E30" i="12"/>
  <c r="F34" i="12"/>
  <c r="E31" i="12"/>
  <c r="F35" i="12"/>
  <c r="E32" i="12"/>
  <c r="F36" i="12"/>
  <c r="E33" i="12"/>
  <c r="F37" i="12"/>
  <c r="E34" i="12"/>
  <c r="F38" i="12"/>
  <c r="E35" i="12"/>
  <c r="E36" i="12"/>
  <c r="F40" i="12"/>
  <c r="E37" i="12"/>
  <c r="F41" i="12"/>
  <c r="E38" i="12"/>
  <c r="F42" i="12"/>
  <c r="E39" i="12"/>
  <c r="F43" i="12"/>
  <c r="E40" i="12"/>
  <c r="F44" i="12"/>
  <c r="E41" i="12"/>
  <c r="F45" i="12"/>
  <c r="E42" i="12"/>
  <c r="F46" i="12"/>
  <c r="E43" i="12"/>
  <c r="E44" i="12"/>
  <c r="F48" i="12"/>
  <c r="E45" i="12"/>
  <c r="F49" i="12"/>
  <c r="E46" i="12"/>
  <c r="F50" i="12"/>
  <c r="E47" i="12"/>
  <c r="F47" i="12"/>
  <c r="E48" i="12"/>
  <c r="F52" i="12"/>
  <c r="E49" i="12"/>
  <c r="F53" i="12"/>
  <c r="E50" i="12"/>
  <c r="F54" i="12"/>
  <c r="E51" i="12"/>
  <c r="E52" i="12"/>
  <c r="F56" i="12"/>
  <c r="E53" i="12"/>
  <c r="F57" i="12"/>
  <c r="E54" i="12"/>
  <c r="F58" i="12"/>
  <c r="E55" i="12"/>
  <c r="F59" i="12"/>
  <c r="E56" i="12"/>
  <c r="F60" i="12"/>
  <c r="E57" i="12"/>
  <c r="F61" i="12"/>
  <c r="E58" i="12"/>
  <c r="F62" i="12"/>
  <c r="E59" i="12"/>
  <c r="E60" i="12"/>
  <c r="F64" i="12"/>
  <c r="E61" i="12"/>
  <c r="F65" i="12"/>
  <c r="E62" i="12"/>
  <c r="F66" i="12"/>
  <c r="E63" i="12"/>
  <c r="F63" i="12"/>
  <c r="E64" i="12"/>
  <c r="F68" i="12"/>
  <c r="E65" i="12"/>
  <c r="F69" i="12"/>
  <c r="E66" i="12"/>
  <c r="F70" i="12"/>
  <c r="E67" i="12"/>
  <c r="E68" i="12"/>
  <c r="F72" i="12"/>
  <c r="E69" i="12"/>
  <c r="F73" i="12"/>
  <c r="E70" i="12"/>
  <c r="F74" i="12"/>
  <c r="E71" i="12"/>
  <c r="F75" i="12"/>
  <c r="E72" i="12"/>
  <c r="F76" i="12"/>
  <c r="E73" i="12"/>
  <c r="F77" i="12"/>
  <c r="E74" i="12"/>
  <c r="F78" i="12"/>
  <c r="E75" i="12"/>
  <c r="E76" i="12"/>
  <c r="F80" i="12"/>
  <c r="E77" i="12"/>
  <c r="F81" i="12"/>
  <c r="E78" i="12"/>
  <c r="F82" i="12"/>
  <c r="E79" i="12"/>
  <c r="F79" i="12"/>
  <c r="E80" i="12"/>
  <c r="F84" i="12"/>
  <c r="E81" i="12"/>
  <c r="F85" i="12"/>
  <c r="E82" i="12"/>
  <c r="F86" i="12"/>
  <c r="E83" i="12"/>
  <c r="E84" i="12"/>
  <c r="F88" i="12"/>
  <c r="E85" i="12"/>
  <c r="F89" i="12"/>
  <c r="E86" i="12"/>
  <c r="F90" i="12"/>
  <c r="E87" i="12"/>
  <c r="F91" i="12"/>
  <c r="E88" i="12"/>
  <c r="F92" i="12"/>
  <c r="E89" i="12"/>
  <c r="F93" i="12"/>
  <c r="E90" i="12"/>
  <c r="F94" i="12"/>
  <c r="E91" i="12"/>
  <c r="E92" i="12"/>
  <c r="F96" i="12"/>
  <c r="E93" i="12"/>
  <c r="F97" i="12"/>
  <c r="E94" i="12"/>
  <c r="E95" i="12"/>
  <c r="F95" i="12"/>
  <c r="E96" i="12"/>
  <c r="E97" i="12"/>
  <c r="E18" i="12"/>
  <c r="F22" i="12"/>
  <c r="F71" i="12"/>
  <c r="E98" i="12"/>
  <c r="F55" i="12"/>
  <c r="F23" i="12"/>
  <c r="F99" i="12"/>
  <c r="E99" i="12"/>
  <c r="F87" i="12"/>
  <c r="F31" i="12"/>
  <c r="E100" i="12"/>
  <c r="F39" i="12"/>
  <c r="F83" i="12"/>
  <c r="F67" i="12"/>
  <c r="F51" i="12"/>
  <c r="K94" i="11"/>
  <c r="G94" i="11"/>
  <c r="B14" i="5"/>
  <c r="E93" i="11"/>
  <c r="E92" i="11"/>
  <c r="E91" i="11"/>
  <c r="E90" i="11"/>
  <c r="E89" i="11"/>
  <c r="E88" i="11"/>
  <c r="E87" i="11"/>
  <c r="E86" i="11"/>
  <c r="F90" i="11"/>
  <c r="E85" i="11"/>
  <c r="E84" i="11"/>
  <c r="E83" i="11"/>
  <c r="E82" i="11"/>
  <c r="E81" i="11"/>
  <c r="E80" i="11"/>
  <c r="E79" i="11"/>
  <c r="E78" i="11"/>
  <c r="F82" i="11"/>
  <c r="E77" i="11"/>
  <c r="E76" i="11"/>
  <c r="E75" i="11"/>
  <c r="E74" i="11"/>
  <c r="E73" i="11"/>
  <c r="E72" i="11"/>
  <c r="E71" i="11"/>
  <c r="E70" i="11"/>
  <c r="F74" i="11"/>
  <c r="E69" i="11"/>
  <c r="E68" i="11"/>
  <c r="E67" i="11"/>
  <c r="E66" i="11"/>
  <c r="E65" i="11"/>
  <c r="E64" i="11"/>
  <c r="E63" i="11"/>
  <c r="E62" i="11"/>
  <c r="F66" i="11"/>
  <c r="E61" i="11"/>
  <c r="E60" i="11"/>
  <c r="E59" i="11"/>
  <c r="E58" i="11"/>
  <c r="E57" i="11"/>
  <c r="E56" i="11"/>
  <c r="E55" i="11"/>
  <c r="E54" i="11"/>
  <c r="F58" i="11"/>
  <c r="E53" i="11"/>
  <c r="E52" i="11"/>
  <c r="E51" i="11"/>
  <c r="E50" i="11"/>
  <c r="E49" i="11"/>
  <c r="E48" i="11"/>
  <c r="E47" i="11"/>
  <c r="E46" i="11"/>
  <c r="F50" i="11"/>
  <c r="E45" i="11"/>
  <c r="D3" i="11"/>
  <c r="E96" i="11"/>
  <c r="F98" i="12"/>
  <c r="F54" i="11"/>
  <c r="F62" i="11"/>
  <c r="F70" i="11"/>
  <c r="F78" i="11"/>
  <c r="F86" i="11"/>
  <c r="F93" i="11"/>
  <c r="F56" i="11"/>
  <c r="F60" i="11"/>
  <c r="F64" i="11"/>
  <c r="F68" i="11"/>
  <c r="F72" i="11"/>
  <c r="F76" i="11"/>
  <c r="F80" i="11"/>
  <c r="F84" i="11"/>
  <c r="F88" i="11"/>
  <c r="F92" i="11"/>
  <c r="E94" i="11"/>
  <c r="F52" i="11"/>
  <c r="E95" i="11"/>
  <c r="F49" i="11"/>
  <c r="F51" i="11"/>
  <c r="F53" i="11"/>
  <c r="F55" i="11"/>
  <c r="F57" i="11"/>
  <c r="F59" i="11"/>
  <c r="F61" i="11"/>
  <c r="F63" i="11"/>
  <c r="F65" i="11"/>
  <c r="F67" i="11"/>
  <c r="F69" i="11"/>
  <c r="F71" i="11"/>
  <c r="F73" i="11"/>
  <c r="F75" i="11"/>
  <c r="F77" i="11"/>
  <c r="F79" i="11"/>
  <c r="F81" i="11"/>
  <c r="F83" i="11"/>
  <c r="F85" i="11"/>
  <c r="F87" i="11"/>
  <c r="F89" i="11"/>
  <c r="F91" i="11"/>
  <c r="F95" i="11"/>
  <c r="F94" i="11"/>
  <c r="E72" i="1"/>
  <c r="K240" i="10"/>
  <c r="G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K252" i="9"/>
  <c r="G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K264" i="8"/>
  <c r="G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K241" i="7"/>
  <c r="G241" i="7"/>
  <c r="E240" i="7"/>
  <c r="E239" i="7"/>
  <c r="E238" i="7"/>
  <c r="E237" i="7"/>
  <c r="E236" i="7"/>
  <c r="E235" i="7"/>
  <c r="E234" i="7"/>
  <c r="F238" i="7"/>
  <c r="E233" i="7"/>
  <c r="E232" i="7"/>
  <c r="E231" i="7"/>
  <c r="E230" i="7"/>
  <c r="E229" i="7"/>
  <c r="E228" i="7"/>
  <c r="E227" i="7"/>
  <c r="E226" i="7"/>
  <c r="F230" i="7"/>
  <c r="E225" i="7"/>
  <c r="E224" i="7"/>
  <c r="E223" i="7"/>
  <c r="E222" i="7"/>
  <c r="E221" i="7"/>
  <c r="E220" i="7"/>
  <c r="E219" i="7"/>
  <c r="E218" i="7"/>
  <c r="F222" i="7"/>
  <c r="E217" i="7"/>
  <c r="E216" i="7"/>
  <c r="E215" i="7"/>
  <c r="E214" i="7"/>
  <c r="E213" i="7"/>
  <c r="E212" i="7"/>
  <c r="E211" i="7"/>
  <c r="E210" i="7"/>
  <c r="E209" i="7"/>
  <c r="E208" i="7"/>
  <c r="K251" i="4"/>
  <c r="G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K111" i="3"/>
  <c r="G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B11" i="5"/>
  <c r="B21" i="5"/>
  <c r="B10" i="5"/>
  <c r="B9" i="5"/>
  <c r="B8" i="5"/>
  <c r="B7" i="5"/>
  <c r="B6" i="5"/>
  <c r="D114" i="3"/>
  <c r="D254" i="4"/>
  <c r="D244" i="7"/>
  <c r="D267" i="8"/>
  <c r="D255" i="9"/>
  <c r="D243" i="10"/>
  <c r="B12" i="5"/>
  <c r="B13" i="5"/>
  <c r="K78" i="2"/>
  <c r="G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72" i="6"/>
  <c r="K88" i="6"/>
  <c r="G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1" i="6"/>
  <c r="E70" i="6"/>
  <c r="E69" i="6"/>
  <c r="E68" i="6"/>
  <c r="E67" i="6"/>
  <c r="E66" i="6"/>
  <c r="E65" i="6"/>
  <c r="E64" i="6"/>
  <c r="E63" i="6"/>
  <c r="E62" i="6"/>
  <c r="E61" i="6"/>
  <c r="E60" i="6"/>
  <c r="K88" i="1"/>
  <c r="G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F44" i="2"/>
  <c r="F76" i="2"/>
  <c r="F77" i="1"/>
  <c r="F71" i="6"/>
  <c r="F36" i="2"/>
  <c r="F85" i="1"/>
  <c r="F68" i="2"/>
  <c r="F68" i="1"/>
  <c r="F80" i="6"/>
  <c r="F60" i="2"/>
  <c r="F81" i="1"/>
  <c r="F75" i="6"/>
  <c r="F84" i="6"/>
  <c r="F40" i="2"/>
  <c r="F48" i="2"/>
  <c r="F56" i="2"/>
  <c r="F64" i="2"/>
  <c r="F72" i="2"/>
  <c r="F218" i="7"/>
  <c r="F226" i="7"/>
  <c r="F234" i="7"/>
  <c r="F72" i="1"/>
  <c r="F67" i="6"/>
  <c r="F217" i="7"/>
  <c r="F221" i="7"/>
  <c r="F225" i="7"/>
  <c r="F229" i="7"/>
  <c r="F233" i="7"/>
  <c r="F237" i="7"/>
  <c r="F219" i="7"/>
  <c r="F223" i="7"/>
  <c r="F227" i="7"/>
  <c r="F231" i="7"/>
  <c r="F235" i="7"/>
  <c r="F239" i="7"/>
  <c r="F216" i="8"/>
  <c r="F220" i="8"/>
  <c r="F224" i="8"/>
  <c r="F228" i="8"/>
  <c r="F232" i="8"/>
  <c r="F236" i="8"/>
  <c r="F240" i="8"/>
  <c r="F244" i="8"/>
  <c r="F248" i="8"/>
  <c r="F252" i="8"/>
  <c r="F256" i="8"/>
  <c r="F260" i="8"/>
  <c r="F204" i="10"/>
  <c r="F208" i="10"/>
  <c r="F212" i="10"/>
  <c r="F216" i="10"/>
  <c r="F220" i="10"/>
  <c r="F224" i="10"/>
  <c r="F228" i="10"/>
  <c r="F232" i="10"/>
  <c r="F236" i="10"/>
  <c r="E113" i="3"/>
  <c r="F185" i="4"/>
  <c r="F189" i="4"/>
  <c r="F193" i="4"/>
  <c r="F197" i="4"/>
  <c r="F201" i="4"/>
  <c r="F205" i="4"/>
  <c r="F209" i="4"/>
  <c r="F213" i="4"/>
  <c r="F217" i="4"/>
  <c r="F221" i="4"/>
  <c r="F225" i="4"/>
  <c r="F229" i="4"/>
  <c r="F233" i="4"/>
  <c r="F237" i="4"/>
  <c r="F241" i="4"/>
  <c r="F245" i="4"/>
  <c r="F249" i="4"/>
  <c r="F216" i="7"/>
  <c r="F220" i="7"/>
  <c r="F224" i="7"/>
  <c r="F228" i="7"/>
  <c r="F232" i="7"/>
  <c r="F236" i="7"/>
  <c r="F240" i="7"/>
  <c r="F70" i="1"/>
  <c r="F79" i="1"/>
  <c r="F87" i="1"/>
  <c r="F65" i="6"/>
  <c r="F73" i="6"/>
  <c r="F82" i="6"/>
  <c r="F38" i="2"/>
  <c r="F42" i="2"/>
  <c r="F50" i="2"/>
  <c r="F54" i="2"/>
  <c r="F58" i="2"/>
  <c r="F62" i="2"/>
  <c r="F70" i="2"/>
  <c r="F74" i="2"/>
  <c r="F80" i="1"/>
  <c r="F66" i="6"/>
  <c r="F70" i="6"/>
  <c r="F74" i="6"/>
  <c r="F79" i="6"/>
  <c r="F83" i="6"/>
  <c r="F87" i="6"/>
  <c r="E80" i="2"/>
  <c r="F39" i="2"/>
  <c r="F43" i="2"/>
  <c r="F47" i="2"/>
  <c r="F51" i="2"/>
  <c r="F55" i="2"/>
  <c r="F59" i="2"/>
  <c r="F63" i="2"/>
  <c r="F67" i="2"/>
  <c r="F71" i="2"/>
  <c r="F75" i="2"/>
  <c r="F77" i="3"/>
  <c r="F81" i="3"/>
  <c r="F85" i="3"/>
  <c r="F89" i="3"/>
  <c r="F93" i="3"/>
  <c r="F97" i="3"/>
  <c r="F101" i="3"/>
  <c r="F105" i="3"/>
  <c r="F109" i="3"/>
  <c r="E252" i="4"/>
  <c r="E242" i="7"/>
  <c r="F221" i="9"/>
  <c r="F229" i="9"/>
  <c r="F233" i="9"/>
  <c r="F237" i="9"/>
  <c r="F241" i="9"/>
  <c r="F245" i="9"/>
  <c r="F249" i="9"/>
  <c r="F183" i="4"/>
  <c r="F187" i="4"/>
  <c r="F191" i="4"/>
  <c r="F195" i="4"/>
  <c r="F199" i="4"/>
  <c r="F203" i="4"/>
  <c r="F207" i="4"/>
  <c r="F211" i="4"/>
  <c r="F215" i="4"/>
  <c r="F219" i="4"/>
  <c r="F223" i="4"/>
  <c r="F227" i="4"/>
  <c r="F231" i="4"/>
  <c r="F235" i="4"/>
  <c r="F239" i="4"/>
  <c r="F243" i="4"/>
  <c r="F247" i="4"/>
  <c r="F210" i="8"/>
  <c r="F214" i="8"/>
  <c r="F218" i="8"/>
  <c r="F222" i="8"/>
  <c r="F226" i="8"/>
  <c r="F230" i="8"/>
  <c r="F234" i="8"/>
  <c r="F238" i="8"/>
  <c r="F242" i="8"/>
  <c r="F246" i="8"/>
  <c r="F250" i="8"/>
  <c r="F254" i="8"/>
  <c r="F258" i="8"/>
  <c r="F262" i="8"/>
  <c r="E254" i="9"/>
  <c r="E242" i="10"/>
  <c r="F210" i="10"/>
  <c r="F214" i="10"/>
  <c r="F218" i="10"/>
  <c r="F222" i="10"/>
  <c r="F226" i="10"/>
  <c r="F230" i="10"/>
  <c r="F234" i="10"/>
  <c r="F238" i="10"/>
  <c r="F52" i="2"/>
  <c r="E90" i="6"/>
  <c r="F68" i="6"/>
  <c r="F72" i="6"/>
  <c r="F77" i="6"/>
  <c r="F81" i="6"/>
  <c r="F85" i="6"/>
  <c r="F37" i="2"/>
  <c r="F41" i="2"/>
  <c r="F45" i="2"/>
  <c r="F49" i="2"/>
  <c r="F53" i="2"/>
  <c r="F57" i="2"/>
  <c r="F61" i="2"/>
  <c r="F65" i="2"/>
  <c r="F69" i="2"/>
  <c r="F73" i="2"/>
  <c r="F77" i="2"/>
  <c r="F79" i="3"/>
  <c r="F83" i="3"/>
  <c r="F87" i="3"/>
  <c r="F91" i="3"/>
  <c r="F95" i="3"/>
  <c r="F99" i="3"/>
  <c r="F103" i="3"/>
  <c r="F107" i="3"/>
  <c r="F110" i="3"/>
  <c r="F215" i="7"/>
  <c r="E253" i="9"/>
  <c r="F227" i="9"/>
  <c r="F231" i="9"/>
  <c r="F235" i="9"/>
  <c r="F239" i="9"/>
  <c r="F243" i="9"/>
  <c r="F247" i="9"/>
  <c r="F251" i="9"/>
  <c r="F66" i="1"/>
  <c r="F74" i="1"/>
  <c r="F83" i="1"/>
  <c r="F69" i="6"/>
  <c r="F78" i="6"/>
  <c r="F86" i="6"/>
  <c r="F46" i="2"/>
  <c r="F66" i="2"/>
  <c r="E89" i="1"/>
  <c r="E90" i="1"/>
  <c r="E88" i="1"/>
  <c r="F65" i="1"/>
  <c r="F67" i="1"/>
  <c r="F69" i="1"/>
  <c r="F71" i="1"/>
  <c r="F78" i="1"/>
  <c r="F73" i="1"/>
  <c r="F75" i="1"/>
  <c r="F82" i="1"/>
  <c r="F84" i="1"/>
  <c r="F86" i="1"/>
  <c r="F64" i="1"/>
  <c r="F76" i="1"/>
  <c r="F35" i="2"/>
  <c r="E79" i="2"/>
  <c r="F76" i="3"/>
  <c r="F78" i="3"/>
  <c r="F80" i="3"/>
  <c r="F82" i="3"/>
  <c r="F84" i="3"/>
  <c r="F86" i="3"/>
  <c r="F88" i="3"/>
  <c r="F90" i="3"/>
  <c r="F92" i="3"/>
  <c r="F94" i="3"/>
  <c r="F96" i="3"/>
  <c r="F98" i="3"/>
  <c r="F100" i="3"/>
  <c r="F102" i="3"/>
  <c r="F104" i="3"/>
  <c r="F106" i="3"/>
  <c r="F108" i="3"/>
  <c r="E112" i="3"/>
  <c r="E251" i="4"/>
  <c r="E253" i="4"/>
  <c r="F212" i="7"/>
  <c r="F213" i="7"/>
  <c r="F214" i="7"/>
  <c r="E265" i="8"/>
  <c r="F208" i="8"/>
  <c r="E264" i="8"/>
  <c r="F218" i="9"/>
  <c r="F219" i="9"/>
  <c r="F220" i="9"/>
  <c r="F203" i="10"/>
  <c r="F205" i="10"/>
  <c r="F207" i="10"/>
  <c r="F209" i="10"/>
  <c r="F76" i="6"/>
  <c r="E78" i="2"/>
  <c r="E111" i="3"/>
  <c r="F178" i="4"/>
  <c r="F184" i="4"/>
  <c r="F186" i="4"/>
  <c r="F188" i="4"/>
  <c r="F190" i="4"/>
  <c r="F192" i="4"/>
  <c r="F194" i="4"/>
  <c r="F196" i="4"/>
  <c r="F198" i="4"/>
  <c r="F200" i="4"/>
  <c r="F202" i="4"/>
  <c r="F204" i="4"/>
  <c r="F206" i="4"/>
  <c r="F208" i="4"/>
  <c r="F210" i="4"/>
  <c r="F212" i="4"/>
  <c r="F214" i="4"/>
  <c r="F216" i="4"/>
  <c r="F218" i="4"/>
  <c r="F220" i="4"/>
  <c r="F222" i="4"/>
  <c r="F224" i="4"/>
  <c r="F226" i="4"/>
  <c r="F228" i="4"/>
  <c r="F230" i="4"/>
  <c r="F232" i="4"/>
  <c r="F234" i="4"/>
  <c r="F236" i="4"/>
  <c r="F238" i="4"/>
  <c r="F240" i="4"/>
  <c r="F242" i="4"/>
  <c r="F244" i="4"/>
  <c r="F246" i="4"/>
  <c r="F248" i="4"/>
  <c r="F250" i="4"/>
  <c r="E243" i="7"/>
  <c r="E241" i="7"/>
  <c r="F209" i="8"/>
  <c r="F211" i="8"/>
  <c r="F213" i="8"/>
  <c r="F215" i="8"/>
  <c r="E266" i="8"/>
  <c r="E241" i="10"/>
  <c r="F202" i="10"/>
  <c r="E240" i="10"/>
  <c r="F217" i="8"/>
  <c r="F219" i="8"/>
  <c r="F221" i="8"/>
  <c r="F223" i="8"/>
  <c r="F225" i="8"/>
  <c r="F227" i="8"/>
  <c r="F229" i="8"/>
  <c r="F231" i="8"/>
  <c r="F233" i="8"/>
  <c r="F235" i="8"/>
  <c r="F237" i="8"/>
  <c r="F239" i="8"/>
  <c r="F241" i="8"/>
  <c r="F243" i="8"/>
  <c r="F245" i="8"/>
  <c r="F247" i="8"/>
  <c r="F249" i="8"/>
  <c r="F251" i="8"/>
  <c r="F253" i="8"/>
  <c r="F255" i="8"/>
  <c r="F257" i="8"/>
  <c r="F259" i="8"/>
  <c r="F261" i="8"/>
  <c r="F263" i="8"/>
  <c r="F223" i="9"/>
  <c r="F224" i="9"/>
  <c r="F225" i="9"/>
  <c r="F226" i="9"/>
  <c r="F228" i="9"/>
  <c r="F230" i="9"/>
  <c r="F232" i="9"/>
  <c r="F234" i="9"/>
  <c r="F236" i="9"/>
  <c r="F238" i="9"/>
  <c r="F240" i="9"/>
  <c r="F242" i="9"/>
  <c r="F244" i="9"/>
  <c r="F246" i="9"/>
  <c r="F248" i="9"/>
  <c r="F250" i="9"/>
  <c r="E252" i="9"/>
  <c r="F211" i="10"/>
  <c r="F213" i="10"/>
  <c r="F215" i="10"/>
  <c r="F217" i="10"/>
  <c r="F219" i="10"/>
  <c r="F221" i="10"/>
  <c r="F223" i="10"/>
  <c r="F225" i="10"/>
  <c r="F227" i="10"/>
  <c r="F229" i="10"/>
  <c r="F231" i="10"/>
  <c r="F233" i="10"/>
  <c r="F235" i="10"/>
  <c r="F237" i="10"/>
  <c r="F239" i="10"/>
  <c r="F206" i="10"/>
  <c r="F222" i="9"/>
  <c r="F212" i="8"/>
  <c r="F179" i="4"/>
  <c r="F180" i="4"/>
  <c r="F181" i="4"/>
  <c r="F182" i="4"/>
  <c r="F64" i="6"/>
  <c r="E88" i="6"/>
  <c r="E89" i="6"/>
  <c r="F88" i="1"/>
  <c r="F89" i="1"/>
  <c r="F251" i="4"/>
  <c r="F252" i="4"/>
  <c r="F253" i="9"/>
  <c r="F252" i="9"/>
  <c r="F264" i="8"/>
  <c r="F265" i="8"/>
  <c r="F242" i="7"/>
  <c r="F241" i="7"/>
  <c r="F112" i="3"/>
  <c r="F111" i="3"/>
  <c r="F240" i="10"/>
  <c r="F241" i="10"/>
  <c r="F78" i="2"/>
  <c r="F79" i="2"/>
  <c r="F89" i="6"/>
  <c r="F88" i="6"/>
  <c r="C23" i="5"/>
  <c r="C26" i="5"/>
</calcChain>
</file>

<file path=xl/comments1.xml><?xml version="1.0" encoding="utf-8"?>
<comments xmlns="http://schemas.openxmlformats.org/spreadsheetml/2006/main">
  <authors>
    <author>Chris Landry</author>
    <author>CSAS</author>
  </authors>
  <commentList>
    <comment ref="H2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Adding column F to column C and dividing by column D, to account for extra snow deposited after peak SWE.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CSAS:</t>
        </r>
        <r>
          <rPr>
            <sz val="9"/>
            <color indexed="81"/>
            <rFont val="Tahoma"/>
            <family val="2"/>
          </rPr>
          <t xml:space="preserve">
this reflects 2nd peak date, which was lower than earlier actual peak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CSAS:</t>
        </r>
        <r>
          <rPr>
            <sz val="9"/>
            <color indexed="81"/>
            <rFont val="Tahoma"/>
            <family val="2"/>
          </rPr>
          <t xml:space="preserve">
this reflects 2nd peak date, which was lower than earlier actual peak</t>
        </r>
      </text>
    </comment>
  </commentList>
</comments>
</file>

<file path=xl/comments2.xml><?xml version="1.0" encoding="utf-8"?>
<comments xmlns="http://schemas.openxmlformats.org/spreadsheetml/2006/main">
  <authors>
    <author>CSAS</author>
  </authors>
  <commentList>
    <comment ref="E72" authorId="0" shapeId="0">
      <text>
        <r>
          <rPr>
            <b/>
            <sz val="9"/>
            <color indexed="81"/>
            <rFont val="Tahoma"/>
            <family val="2"/>
          </rPr>
          <t>CSAS:</t>
        </r>
        <r>
          <rPr>
            <sz val="9"/>
            <color indexed="81"/>
            <rFont val="Tahoma"/>
            <family val="2"/>
          </rPr>
          <t xml:space="preserve">
not plausible
</t>
        </r>
      </text>
    </comment>
  </commentList>
</comments>
</file>

<file path=xl/sharedStrings.xml><?xml version="1.0" encoding="utf-8"?>
<sst xmlns="http://schemas.openxmlformats.org/spreadsheetml/2006/main" count="359" uniqueCount="70">
  <si>
    <t xml:space="preserve">  Colorado (PST) SNOTEL Site UPPER SAN JUAN - NRCS National Water and Climate Center - Provisional Data - subject to revision as of Fri Jun 07 09:34:43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</si>
  <si>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Site Id</t>
  </si>
  <si>
    <t>Date</t>
  </si>
  <si>
    <t>Time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</si>
  <si>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</si>
  <si>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</si>
  <si>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</si>
  <si>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</si>
  <si>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</si>
  <si>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</si>
  <si>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</si>
  <si>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 xml:space="preserve">  Colorado (PST) SNOTEL Site UPPER SAN JUAN - NRCS National Water and Climate Center - Provisional Data - subject to revision as of Fri Jun 07 09:36:52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</si>
  <si>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 xml:space="preserve">  Colorado (PST) SNOTEL Site UPPER SAN JUAN - NRCS National Water and Climate Center - Provisional Data - subject to revision as of Fri Jun 07 09:37:13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</si>
  <si>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Maximum</t>
  </si>
  <si>
    <t>Adjusted</t>
  </si>
  <si>
    <t>5-Day Moving</t>
  </si>
  <si>
    <t>SBBSA</t>
  </si>
  <si>
    <t>Period</t>
  </si>
  <si>
    <t>Daily</t>
  </si>
  <si>
    <t>Average of</t>
  </si>
  <si>
    <t xml:space="preserve"> DOS </t>
  </si>
  <si>
    <t>Peak</t>
  </si>
  <si>
    <t>Days</t>
  </si>
  <si>
    <t>Add</t>
  </si>
  <si>
    <t>Mean</t>
  </si>
  <si>
    <t>Mean Loss</t>
  </si>
  <si>
    <t>Daily Loss</t>
  </si>
  <si>
    <t>Post</t>
  </si>
  <si>
    <t>Peak SWE</t>
  </si>
  <si>
    <t>SWE</t>
  </si>
  <si>
    <t>to SAG</t>
  </si>
  <si>
    <t>Precip</t>
  </si>
  <si>
    <t>Temp C</t>
  </si>
  <si>
    <t>of SWE</t>
  </si>
  <si>
    <t>WY 2006</t>
  </si>
  <si>
    <t>WY 2007</t>
  </si>
  <si>
    <t>WY 2008</t>
  </si>
  <si>
    <t>WY 2009</t>
  </si>
  <si>
    <t>WY 2010</t>
  </si>
  <si>
    <t>WY 2011</t>
  </si>
  <si>
    <t>WY 2012</t>
  </si>
  <si>
    <t>WY 2013</t>
  </si>
  <si>
    <t>Means</t>
  </si>
  <si>
    <t>Max</t>
  </si>
  <si>
    <t>Min</t>
  </si>
  <si>
    <t>Range</t>
  </si>
  <si>
    <t>Median</t>
  </si>
  <si>
    <t>Std Dev'n</t>
  </si>
  <si>
    <t>CV</t>
  </si>
  <si>
    <t>Upper San Juan Snotel Snowmelt Season Summary Data</t>
  </si>
  <si>
    <t>mean loss of inches SWE</t>
  </si>
  <si>
    <t>&lt;&lt; added precip</t>
  </si>
  <si>
    <t>Mean temp &gt;&gt;</t>
  </si>
  <si>
    <t>max loss of inches SWE</t>
  </si>
  <si>
    <t>number days to SAG</t>
  </si>
  <si>
    <t xml:space="preserve">  Colorado (PST) SNOTEL Site UPPER SAN JUAN - NRCS National Water and Climate Center - Provisional Data - subject to revision as of Fri Jun 07 09:37:48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</si>
  <si>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 xml:space="preserve">  Colorado (PST) SNOTEL Site UPPER SAN JUAN - NRCS National Water and Climate Center - Provisional Data - subject to revision as of Fri Jun 07 09:38:06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</si>
  <si>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 xml:space="preserve">  Colorado (PST) SNOTEL Site UPPER SAN JUAN - NRCS National Water and Climate Center - Provisional Data - subject to revision as of Fri Jun 07 09:38:24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</si>
  <si>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 xml:space="preserve">  Colorado (PST) SNOTEL Site UPPER SAN JUAN - NRCS National Water and Climate Center - Provisional Data - subject to revision as of Fri Jun 07 09:38:40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</si>
  <si>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 xml:space="preserve">  Colorado (PST) SNOTEL Site UPPER SAN JUAN - NRCS National Water and Climate Center - Provisional Data - subject to revision as of Fri Jun 07 09:38:56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</si>
  <si>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%</t>
  </si>
  <si>
    <t xml:space="preserve">  Colorado (PST) SNOTEL Site UPPER SAN JUAN - NRCS National Water and Climate Center - Provisional Data - subject to revision as of Wed Jun 18 07:25:09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</si>
  <si>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</si>
  <si>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32.3" on April 11</t>
  </si>
  <si>
    <t>Colorado (PST) SNOTEL Site Upper San Juan - NRCS National Water and Climate Center - Provisional Data - subject to revision as of Wed Jun 10 09:44:35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</si>
  <si>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</si>
  <si>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April 8</t>
  </si>
  <si>
    <t>WY 2016</t>
  </si>
  <si>
    <t>WY 2017</t>
  </si>
  <si>
    <t>WY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</si>
</sst>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/dd/yy;@"/>
    <numFmt numFmtId="166" formatCode="m/d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Unicode MS"/>
      <family val="2"/>
    </font>
    <font>
      <sz val="11"/>
      <name val="Calibri"/>
      <family val="2"/>
      <scheme val="minor"/>
    </font>
    <font>
      <sz val="10"/>
      <name val="Arial Unicode M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4" fontId="0" fillId="0" borderId="0" xfId="0" applyNumberFormat="1"/>
    <xf numFmtId="0" fontId="0" fillId="0" borderId="10" xfId="0" applyBorder="1"/>
    <xf numFmtId="14" fontId="0" fillId="0" borderId="10" xfId="0" applyNumberFormat="1" applyBorder="1"/>
    <xf numFmtId="0" fontId="0" fillId="33" borderId="0" xfId="0" applyFill="1"/>
    <xf numFmtId="14" fontId="0" fillId="33" borderId="0" xfId="0" applyNumberFormat="1" applyFill="1"/>
    <xf numFmtId="0" fontId="18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9" fillId="0" borderId="0" xfId="0" applyFont="1" applyAlignment="1">
      <alignment horizontal="right"/>
    </xf>
    <xf numFmtId="165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22" fillId="0" borderId="0" xfId="0" applyFont="1" applyAlignment="1">
      <alignment horizontal="right"/>
    </xf>
    <xf numFmtId="164" fontId="0" fillId="0" borderId="0" xfId="0" applyNumberFormat="1"/>
    <xf numFmtId="0" fontId="0" fillId="0" borderId="0" xfId="0" applyFill="1" applyBorder="1"/>
    <xf numFmtId="0" fontId="0" fillId="34" borderId="0" xfId="0" applyFill="1"/>
    <xf numFmtId="0" fontId="0" fillId="35" borderId="0" xfId="0" applyFill="1"/>
    <xf numFmtId="0" fontId="0" fillId="0" borderId="0" xfId="0" applyFill="1"/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5" fillId="0" borderId="0" xfId="0" applyFont="1"/>
    <xf numFmtId="2" fontId="25" fillId="0" borderId="0" xfId="0" applyNumberFormat="1" applyFont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5" fillId="0" borderId="10" xfId="0" applyFont="1" applyBorder="1"/>
    <xf numFmtId="0" fontId="25" fillId="0" borderId="0" xfId="0" applyFont="1" applyFill="1" applyBorder="1" applyAlignment="1">
      <alignment horizontal="right"/>
    </xf>
    <xf numFmtId="166" fontId="26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164" fontId="25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9" fontId="0" fillId="0" borderId="0" xfId="42" applyFont="1" applyAlignment="1">
      <alignment horizontal="center"/>
    </xf>
    <xf numFmtId="0" fontId="22" fillId="0" borderId="0" xfId="0" quotePrefix="1" applyFont="1"/>
    <xf numFmtId="0" fontId="26" fillId="0" borderId="0" xfId="0" applyFont="1"/>
    <xf numFmtId="166" fontId="19" fillId="0" borderId="0" xfId="0" quotePrefix="1" applyNumberFormat="1" applyFont="1" applyAlignment="1">
      <alignment horizontal="center"/>
    </xf>
    <xf numFmtId="9" fontId="0" fillId="0" borderId="0" xfId="42" applyFont="1" applyBorder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27" fillId="0" borderId="0" xfId="0" applyNumberFormat="1" applyFont="1" applyAlignment="1">
      <alignment vertical="center"/>
    </xf>
    <xf numFmtId="0" fontId="0" fillId="36" borderId="0" xfId="0" applyFill="1"/>
    <xf numFmtId="14" fontId="27" fillId="36" borderId="0" xfId="0" applyNumberFormat="1" applyFont="1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8" fillId="33" borderId="0" xfId="0" applyFont="1" applyFill="1"/>
    <xf numFmtId="14" fontId="29" fillId="33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8" fillId="0" borderId="0" xfId="0" applyFont="1" applyFill="1"/>
    <xf numFmtId="14" fontId="29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14" fontId="27" fillId="33" borderId="0" xfId="0" applyNumberFormat="1" applyFont="1" applyFill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B18" sqref="B18:J18"/>
    </sheetView>
  </sheetViews>
  <sheetFormatPr defaultRowHeight="15" x14ac:dyDescent="0.25"/>
  <cols>
    <col min="1" max="1" width="10.7109375" customWidth="1"/>
    <col min="2" max="2" width="12.7109375" customWidth="1"/>
    <col min="3" max="3" width="8.85546875" customWidth="1"/>
    <col min="4" max="8" width="10.7109375" customWidth="1"/>
    <col min="9" max="9" width="13.7109375" customWidth="1"/>
    <col min="10" max="10" width="10.7109375" customWidth="1"/>
  </cols>
  <sheetData>
    <row r="1" spans="1:12" x14ac:dyDescent="0.25">
      <c r="A1" s="6" t="s">
        <v>49</v>
      </c>
      <c r="B1" s="26"/>
      <c r="C1" s="27"/>
      <c r="D1" s="27"/>
      <c r="E1" s="28"/>
      <c r="F1" s="27"/>
      <c r="G1" s="27"/>
      <c r="H1" s="27"/>
      <c r="I1" s="27" t="s">
        <v>13</v>
      </c>
      <c r="J1" s="28"/>
    </row>
    <row r="2" spans="1:12" x14ac:dyDescent="0.25">
      <c r="A2" s="50" t="s">
        <v>63</v>
      </c>
      <c r="B2" s="26"/>
      <c r="D2" s="46"/>
      <c r="E2" s="28"/>
      <c r="F2" s="27"/>
      <c r="G2" s="27"/>
      <c r="H2" s="30" t="s">
        <v>14</v>
      </c>
      <c r="I2" s="27" t="s">
        <v>15</v>
      </c>
      <c r="J2" s="28" t="s">
        <v>16</v>
      </c>
    </row>
    <row r="3" spans="1:12" x14ac:dyDescent="0.25">
      <c r="A3" s="29"/>
      <c r="B3" s="26"/>
      <c r="C3" s="27"/>
      <c r="D3" s="47" t="s">
        <v>60</v>
      </c>
      <c r="E3" s="28"/>
      <c r="F3" s="27" t="s">
        <v>17</v>
      </c>
      <c r="G3" s="27" t="s">
        <v>17</v>
      </c>
      <c r="H3" s="30" t="s">
        <v>18</v>
      </c>
      <c r="I3" s="27" t="s">
        <v>19</v>
      </c>
      <c r="J3" s="28" t="s">
        <v>20</v>
      </c>
    </row>
    <row r="4" spans="1:12" x14ac:dyDescent="0.25">
      <c r="A4" s="29"/>
      <c r="B4" s="26" t="s">
        <v>2</v>
      </c>
      <c r="C4" s="27" t="s">
        <v>21</v>
      </c>
      <c r="D4" s="47" t="s">
        <v>46</v>
      </c>
      <c r="E4" s="28" t="s">
        <v>22</v>
      </c>
      <c r="F4" s="27" t="s">
        <v>23</v>
      </c>
      <c r="G4" s="27" t="s">
        <v>24</v>
      </c>
      <c r="H4" s="30" t="s">
        <v>25</v>
      </c>
      <c r="I4" s="31" t="s">
        <v>26</v>
      </c>
      <c r="J4" s="28" t="s">
        <v>27</v>
      </c>
    </row>
    <row r="5" spans="1:12" x14ac:dyDescent="0.25">
      <c r="A5" s="42"/>
      <c r="B5" s="32" t="s">
        <v>28</v>
      </c>
      <c r="C5" s="33" t="s">
        <v>29</v>
      </c>
      <c r="D5" s="48" t="s">
        <v>28</v>
      </c>
      <c r="E5" s="34" t="s">
        <v>30</v>
      </c>
      <c r="F5" s="33" t="s">
        <v>31</v>
      </c>
      <c r="G5" s="33" t="s">
        <v>32</v>
      </c>
      <c r="H5" s="35" t="s">
        <v>29</v>
      </c>
      <c r="I5" s="33" t="s">
        <v>33</v>
      </c>
      <c r="J5" s="34" t="s">
        <v>28</v>
      </c>
    </row>
    <row r="6" spans="1:12" x14ac:dyDescent="0.25">
      <c r="A6" s="26" t="s">
        <v>34</v>
      </c>
      <c r="B6" s="36">
        <f>+'2006'!B197</f>
        <v>38816</v>
      </c>
      <c r="C6" s="27">
        <f>+'2006'!D197</f>
        <v>20.100000000000001</v>
      </c>
      <c r="D6" s="49">
        <f>C6/32.3</f>
        <v>0.62229102167182671</v>
      </c>
      <c r="E6" s="28">
        <f>+'2006'!E242</f>
        <v>42</v>
      </c>
      <c r="F6" s="27">
        <f>+'2006'!G240</f>
        <v>2.8000000000000007</v>
      </c>
      <c r="G6" s="27">
        <f>+'2006'!K240</f>
        <v>4.3976190476190471</v>
      </c>
      <c r="H6" s="37">
        <f t="shared" ref="H6:H18" si="0">(C6+F6)/E6</f>
        <v>0.5452380952380953</v>
      </c>
      <c r="I6" s="26">
        <f>+'2006'!F241</f>
        <v>1.26</v>
      </c>
      <c r="J6" s="26">
        <v>4</v>
      </c>
    </row>
    <row r="7" spans="1:12" x14ac:dyDescent="0.25">
      <c r="A7" s="26" t="s">
        <v>35</v>
      </c>
      <c r="B7" s="36">
        <f>+'2007'!B213</f>
        <v>39197</v>
      </c>
      <c r="C7" s="27">
        <f>+'2007'!D213</f>
        <v>21.2</v>
      </c>
      <c r="D7" s="49">
        <f t="shared" ref="D7:D18" si="1">C7/32.3</f>
        <v>0.65634674922600622</v>
      </c>
      <c r="E7" s="28">
        <f>+'2007'!E254</f>
        <v>38</v>
      </c>
      <c r="F7" s="27">
        <f>+'2007'!G252</f>
        <v>4.6999999999999957</v>
      </c>
      <c r="G7" s="27">
        <f>+'2007'!K252</f>
        <v>5.0921052631578929</v>
      </c>
      <c r="H7" s="37">
        <f t="shared" si="0"/>
        <v>0.68157894736842095</v>
      </c>
      <c r="I7" s="26">
        <f>+'2007'!F253</f>
        <v>1.4600000000000002</v>
      </c>
      <c r="J7" s="26">
        <v>2</v>
      </c>
    </row>
    <row r="8" spans="1:12" x14ac:dyDescent="0.25">
      <c r="A8" s="26" t="s">
        <v>36</v>
      </c>
      <c r="B8" s="36">
        <f>+'2008'!B203</f>
        <v>39552</v>
      </c>
      <c r="C8" s="27">
        <f>+'2008'!D203</f>
        <v>47.8</v>
      </c>
      <c r="D8" s="49">
        <f t="shared" si="1"/>
        <v>1.4798761609907121</v>
      </c>
      <c r="E8" s="28">
        <f>+'2008'!E266</f>
        <v>60</v>
      </c>
      <c r="F8" s="27">
        <f>+'2008'!G264</f>
        <v>3.3000000000000043</v>
      </c>
      <c r="G8" s="27">
        <f>+'2008'!K264</f>
        <v>2.6883333333333335</v>
      </c>
      <c r="H8" s="37">
        <f t="shared" si="0"/>
        <v>0.85166666666666668</v>
      </c>
      <c r="I8" s="30">
        <f>+'2008'!F265</f>
        <v>1.9799999999999998</v>
      </c>
      <c r="J8" s="26">
        <v>4</v>
      </c>
    </row>
    <row r="9" spans="1:12" x14ac:dyDescent="0.25">
      <c r="A9" s="26" t="s">
        <v>37</v>
      </c>
      <c r="B9" s="36">
        <f>+'2009'!B207</f>
        <v>39922</v>
      </c>
      <c r="C9" s="27">
        <f>+'2009'!D207</f>
        <v>28.3</v>
      </c>
      <c r="D9" s="49">
        <f t="shared" si="1"/>
        <v>0.87616099071207443</v>
      </c>
      <c r="E9" s="28">
        <f>+'2009'!E243</f>
        <v>33</v>
      </c>
      <c r="F9" s="27">
        <f>+'2009'!G241</f>
        <v>1.7000000000000028</v>
      </c>
      <c r="G9" s="27">
        <f>+'2009'!K241</f>
        <v>5.9181818181818171</v>
      </c>
      <c r="H9" s="37">
        <f t="shared" si="0"/>
        <v>0.90909090909090917</v>
      </c>
      <c r="I9" s="26">
        <f>+'2009'!F242</f>
        <v>1.3199999999999998</v>
      </c>
      <c r="J9" s="26">
        <v>2</v>
      </c>
    </row>
    <row r="10" spans="1:12" x14ac:dyDescent="0.25">
      <c r="A10" s="26" t="s">
        <v>38</v>
      </c>
      <c r="B10" s="36">
        <f>+'2010'!B173</f>
        <v>40253</v>
      </c>
      <c r="C10" s="27">
        <f>+'2010'!D173</f>
        <v>29.4</v>
      </c>
      <c r="D10" s="49">
        <f t="shared" si="1"/>
        <v>0.91021671826625394</v>
      </c>
      <c r="E10" s="28">
        <f>+'2010'!E253</f>
        <v>77</v>
      </c>
      <c r="F10" s="27">
        <f>+'2010'!G251</f>
        <v>4.3999999999999986</v>
      </c>
      <c r="G10" s="27">
        <f>+'2010'!K251</f>
        <v>1.662337662337662</v>
      </c>
      <c r="H10" s="37">
        <f t="shared" si="0"/>
        <v>0.43896103896103894</v>
      </c>
      <c r="I10" s="26">
        <f>+'2010'!F252</f>
        <v>1.6</v>
      </c>
      <c r="J10" s="26">
        <v>8</v>
      </c>
    </row>
    <row r="11" spans="1:12" x14ac:dyDescent="0.25">
      <c r="A11" s="26" t="s">
        <v>39</v>
      </c>
      <c r="B11" s="36">
        <f>+'2011'!B71</f>
        <v>40667</v>
      </c>
      <c r="C11" s="27">
        <f>+'2011'!D71</f>
        <v>32.200000000000003</v>
      </c>
      <c r="D11" s="49">
        <f t="shared" si="1"/>
        <v>0.99690402476780204</v>
      </c>
      <c r="E11" s="28">
        <f>+'2011'!E113</f>
        <v>39</v>
      </c>
      <c r="F11" s="27">
        <f>+'2011'!G111</f>
        <v>3.8999999999999986</v>
      </c>
      <c r="G11" s="27">
        <f>+'2011'!K111</f>
        <v>5.8051282051282049</v>
      </c>
      <c r="H11" s="37">
        <f t="shared" si="0"/>
        <v>0.92564102564102568</v>
      </c>
      <c r="I11" s="26">
        <f>+'2011'!F112</f>
        <v>2</v>
      </c>
      <c r="J11" s="26">
        <v>4</v>
      </c>
    </row>
    <row r="12" spans="1:12" x14ac:dyDescent="0.25">
      <c r="A12" s="45" t="s">
        <v>40</v>
      </c>
      <c r="B12" s="38">
        <f>+'2012'!B30</f>
        <v>40992</v>
      </c>
      <c r="C12" s="31">
        <f>+'2012'!D30</f>
        <v>21.7</v>
      </c>
      <c r="D12" s="49">
        <f t="shared" si="1"/>
        <v>0.67182662538699689</v>
      </c>
      <c r="E12" s="39">
        <f>+'2012'!E80</f>
        <v>47</v>
      </c>
      <c r="F12" s="31">
        <f>+'2012'!G78</f>
        <v>3.7999999999999972</v>
      </c>
      <c r="G12" s="31">
        <f>+'2012'!K78</f>
        <v>3.4702127659574469</v>
      </c>
      <c r="H12" s="37">
        <f t="shared" si="0"/>
        <v>0.54255319148936165</v>
      </c>
      <c r="I12" s="40">
        <f>+'2012'!F79</f>
        <v>1.3599999999999999</v>
      </c>
      <c r="J12" s="41">
        <v>7</v>
      </c>
    </row>
    <row r="13" spans="1:12" x14ac:dyDescent="0.25">
      <c r="A13" s="45" t="s">
        <v>41</v>
      </c>
      <c r="B13" s="38">
        <f>+revised_2013!B59</f>
        <v>41386</v>
      </c>
      <c r="C13" s="31">
        <f>+revised_2013!D59</f>
        <v>24.6</v>
      </c>
      <c r="D13" s="49">
        <f t="shared" si="1"/>
        <v>0.76160990712074317</v>
      </c>
      <c r="E13" s="39">
        <f>+revised_2013!E90</f>
        <v>28</v>
      </c>
      <c r="F13" s="31">
        <f>+revised_2013!G88</f>
        <v>1.4000000000000021</v>
      </c>
      <c r="G13" s="31">
        <f>+revised_2013!K88</f>
        <v>4.0928571428571434</v>
      </c>
      <c r="H13" s="37">
        <f t="shared" si="0"/>
        <v>0.92857142857142871</v>
      </c>
      <c r="I13" s="40">
        <f>+revised_2013!F89</f>
        <v>1.48</v>
      </c>
      <c r="J13" s="41">
        <v>2</v>
      </c>
    </row>
    <row r="14" spans="1:12" x14ac:dyDescent="0.25">
      <c r="A14" s="45" t="s">
        <v>62</v>
      </c>
      <c r="B14" s="38">
        <f>+'WY 2014'!B44</f>
        <v>41737</v>
      </c>
      <c r="C14" s="31">
        <f>+'WY 2014'!D44</f>
        <v>23.9</v>
      </c>
      <c r="D14" s="53">
        <f t="shared" si="1"/>
        <v>0.73993808049535603</v>
      </c>
      <c r="E14" s="39">
        <f>+'WY 2014'!E96</f>
        <v>49</v>
      </c>
      <c r="F14" s="31">
        <f>+'WY 2014'!G94</f>
        <v>5.0999999999999979</v>
      </c>
      <c r="G14" s="31">
        <f>+'WY 2014'!K94</f>
        <v>2.777551020408163</v>
      </c>
      <c r="H14" s="37">
        <f t="shared" si="0"/>
        <v>0.59183673469387743</v>
      </c>
      <c r="I14" s="40">
        <f>+'WY 2014'!F95</f>
        <v>1.52</v>
      </c>
      <c r="J14" s="41">
        <v>3</v>
      </c>
    </row>
    <row r="15" spans="1:12" s="57" customFormat="1" x14ac:dyDescent="0.25">
      <c r="A15" s="45" t="s">
        <v>65</v>
      </c>
      <c r="B15" s="38">
        <f>'WY 2015'!B17</f>
        <v>42075</v>
      </c>
      <c r="C15" s="31">
        <f>'WY 2015'!D17</f>
        <v>18.399999999999999</v>
      </c>
      <c r="D15" s="53">
        <f t="shared" si="1"/>
        <v>0.56965944272445823</v>
      </c>
      <c r="E15" s="39">
        <f>'WY 2015'!E100</f>
        <v>80</v>
      </c>
      <c r="F15" s="31">
        <f>'WY 2015'!G98</f>
        <v>12.2</v>
      </c>
      <c r="G15" s="31">
        <f>'WY 2015'!K98</f>
        <v>2.6112500000000001</v>
      </c>
      <c r="H15" s="37">
        <f t="shared" si="0"/>
        <v>0.38249999999999995</v>
      </c>
      <c r="I15" s="40">
        <f>'WY 2015'!F99</f>
        <v>0.9</v>
      </c>
      <c r="J15" s="41">
        <v>3</v>
      </c>
      <c r="K15" s="61"/>
      <c r="L15" s="61"/>
    </row>
    <row r="16" spans="1:12" s="57" customFormat="1" x14ac:dyDescent="0.25">
      <c r="A16" s="45" t="s">
        <v>67</v>
      </c>
      <c r="B16" s="38">
        <f>'WY 2016'!B38</f>
        <v>42462</v>
      </c>
      <c r="C16" s="31">
        <f>'WY 2016'!D100</f>
        <v>26.7</v>
      </c>
      <c r="D16" s="53">
        <f t="shared" si="1"/>
        <v>0.82662538699690402</v>
      </c>
      <c r="E16" s="39">
        <f>'WY 2016'!E99</f>
        <v>58</v>
      </c>
      <c r="F16" s="31">
        <f>'WY 2016'!G97</f>
        <v>7.9000000000000021</v>
      </c>
      <c r="G16" s="31">
        <f>'WY 2016'!K97</f>
        <v>3.0206896551724141</v>
      </c>
      <c r="H16" s="37">
        <f t="shared" si="0"/>
        <v>0.59655172413793101</v>
      </c>
      <c r="I16" s="40">
        <f>'WY 2016'!F98</f>
        <v>1.56</v>
      </c>
      <c r="J16" s="41">
        <v>2</v>
      </c>
      <c r="K16" s="61"/>
      <c r="L16" s="61"/>
    </row>
    <row r="17" spans="1:12" s="57" customFormat="1" x14ac:dyDescent="0.25">
      <c r="A17" s="45" t="s">
        <v>68</v>
      </c>
      <c r="B17" s="38">
        <f>'WY 2017'!B45</f>
        <v>42834</v>
      </c>
      <c r="C17" s="31">
        <f>'WY 2017'!D45</f>
        <v>39.799999999999997</v>
      </c>
      <c r="D17" s="53">
        <f t="shared" si="1"/>
        <v>1.2321981424148607</v>
      </c>
      <c r="E17" s="39">
        <f>'WY 2017'!E105</f>
        <v>57</v>
      </c>
      <c r="F17" s="31">
        <f>'WY 2017'!G103</f>
        <v>4.5</v>
      </c>
      <c r="G17" s="31">
        <f>'WY 2017'!K103</f>
        <v>4.4701754385964909</v>
      </c>
      <c r="H17" s="37">
        <f t="shared" si="0"/>
        <v>0.77719298245614032</v>
      </c>
      <c r="I17" s="40">
        <f>'WY 2017'!F104</f>
        <v>1.56</v>
      </c>
      <c r="J17" s="41">
        <v>0</v>
      </c>
      <c r="K17" s="61"/>
      <c r="L17" s="61"/>
    </row>
    <row r="18" spans="1:12" s="57" customFormat="1" x14ac:dyDescent="0.25">
      <c r="A18" s="45" t="s">
        <v>69</v>
      </c>
      <c r="B18" s="38">
        <f>'WY 2018'!B35</f>
        <v>42824</v>
      </c>
      <c r="C18" s="31">
        <f>'WY 2018'!D35</f>
        <v>15.6</v>
      </c>
      <c r="D18" s="53">
        <f t="shared" si="1"/>
        <v>0.48297213622291024</v>
      </c>
      <c r="E18" s="39">
        <f>'WY 2018'!E75</f>
        <v>37</v>
      </c>
      <c r="F18" s="31">
        <f>'WY 2018'!G73</f>
        <v>3.1000000000000014</v>
      </c>
      <c r="G18" s="31">
        <f>'WY 2018'!K73</f>
        <v>3.1540540540540545</v>
      </c>
      <c r="H18" s="37">
        <f t="shared" si="0"/>
        <v>0.50540540540540546</v>
      </c>
      <c r="I18" s="40">
        <f>'WY 2018'!F74</f>
        <v>1.1399999999999999</v>
      </c>
      <c r="J18" s="41">
        <v>5</v>
      </c>
      <c r="K18" s="61"/>
      <c r="L18" s="61"/>
    </row>
    <row r="19" spans="1:12" x14ac:dyDescent="0.25">
      <c r="A19" s="43" t="s">
        <v>42</v>
      </c>
      <c r="B19" s="45"/>
      <c r="C19" s="31">
        <f>AVERAGE(C6:C18)</f>
        <v>26.9</v>
      </c>
      <c r="D19" s="31">
        <f t="shared" ref="D19:J19" si="2">AVERAGE(D6:D18)</f>
        <v>0.83281733746130027</v>
      </c>
      <c r="E19" s="31">
        <f t="shared" si="2"/>
        <v>49.615384615384613</v>
      </c>
      <c r="F19" s="31">
        <f t="shared" si="2"/>
        <v>4.523076923076923</v>
      </c>
      <c r="G19" s="31">
        <f t="shared" si="2"/>
        <v>3.7815765697541286</v>
      </c>
      <c r="H19" s="31">
        <f t="shared" si="2"/>
        <v>0.66744524228617697</v>
      </c>
      <c r="I19" s="31">
        <f t="shared" si="2"/>
        <v>1.4723076923076921</v>
      </c>
      <c r="J19" s="31">
        <f t="shared" si="2"/>
        <v>3.5384615384615383</v>
      </c>
      <c r="K19" s="61"/>
      <c r="L19" s="61"/>
    </row>
    <row r="20" spans="1:12" x14ac:dyDescent="0.25">
      <c r="A20" s="61"/>
      <c r="B20" s="62"/>
      <c r="C20" s="8"/>
      <c r="D20" s="8"/>
      <c r="E20" s="8"/>
      <c r="F20" s="8"/>
      <c r="G20" s="8"/>
      <c r="H20" s="8"/>
      <c r="I20" s="8"/>
      <c r="J20" s="61"/>
      <c r="K20" s="61"/>
      <c r="L20" s="61"/>
    </row>
    <row r="21" spans="1:12" x14ac:dyDescent="0.25">
      <c r="A21" s="11" t="s">
        <v>43</v>
      </c>
      <c r="B21" s="12">
        <f>+B11</f>
        <v>40667</v>
      </c>
      <c r="C21" s="13">
        <f>MAX(C6:C18)</f>
        <v>47.8</v>
      </c>
      <c r="D21" s="13">
        <f t="shared" ref="D21:J21" si="3">MAX(D6:D18)</f>
        <v>1.4798761609907121</v>
      </c>
      <c r="E21" s="13">
        <f t="shared" si="3"/>
        <v>80</v>
      </c>
      <c r="F21" s="13">
        <f t="shared" si="3"/>
        <v>12.2</v>
      </c>
      <c r="G21" s="13">
        <f t="shared" si="3"/>
        <v>5.9181818181818171</v>
      </c>
      <c r="H21" s="13">
        <f t="shared" si="3"/>
        <v>0.92857142857142871</v>
      </c>
      <c r="I21" s="13">
        <f t="shared" si="3"/>
        <v>2</v>
      </c>
      <c r="J21" s="13">
        <f t="shared" si="3"/>
        <v>8</v>
      </c>
    </row>
    <row r="22" spans="1:12" x14ac:dyDescent="0.25">
      <c r="A22" s="11" t="s">
        <v>44</v>
      </c>
      <c r="B22" s="12">
        <f>B15</f>
        <v>42075</v>
      </c>
      <c r="C22" s="13">
        <f>MIN(C6:C18)</f>
        <v>15.6</v>
      </c>
      <c r="D22" s="13">
        <f t="shared" ref="D22:J22" si="4">MIN(D6:D18)</f>
        <v>0.48297213622291024</v>
      </c>
      <c r="E22" s="13">
        <f t="shared" si="4"/>
        <v>28</v>
      </c>
      <c r="F22" s="13">
        <f t="shared" si="4"/>
        <v>1.4000000000000021</v>
      </c>
      <c r="G22" s="13">
        <f>MIN(G6:G18)</f>
        <v>1.662337662337662</v>
      </c>
      <c r="H22" s="13">
        <f t="shared" si="4"/>
        <v>0.38249999999999995</v>
      </c>
      <c r="I22" s="13">
        <f t="shared" si="4"/>
        <v>0.9</v>
      </c>
      <c r="J22" s="13">
        <f t="shared" si="4"/>
        <v>0</v>
      </c>
    </row>
    <row r="23" spans="1:12" x14ac:dyDescent="0.25">
      <c r="A23" s="11" t="s">
        <v>45</v>
      </c>
      <c r="B23" s="14">
        <v>53</v>
      </c>
      <c r="C23" s="13">
        <f t="shared" ref="C23:J23" si="5">+C21-C22</f>
        <v>32.199999999999996</v>
      </c>
      <c r="D23" s="13">
        <f t="shared" ref="D23:J23" si="6">+D21-D22</f>
        <v>0.99690402476780182</v>
      </c>
      <c r="E23" s="13">
        <f t="shared" si="6"/>
        <v>52</v>
      </c>
      <c r="F23" s="13">
        <f t="shared" si="6"/>
        <v>10.799999999999997</v>
      </c>
      <c r="G23" s="13">
        <f t="shared" si="6"/>
        <v>4.2558441558441551</v>
      </c>
      <c r="H23" s="13">
        <f t="shared" si="6"/>
        <v>0.54607142857142876</v>
      </c>
      <c r="I23" s="13">
        <f t="shared" si="6"/>
        <v>1.1000000000000001</v>
      </c>
      <c r="J23" s="13">
        <f t="shared" si="6"/>
        <v>8</v>
      </c>
    </row>
    <row r="24" spans="1:12" x14ac:dyDescent="0.25">
      <c r="A24" s="11" t="s">
        <v>46</v>
      </c>
      <c r="B24" s="52" t="s">
        <v>66</v>
      </c>
      <c r="C24" s="13">
        <f>MEDIAN(C6:C18)</f>
        <v>24.6</v>
      </c>
      <c r="D24" s="13">
        <f t="shared" ref="D24:J24" si="7">MEDIAN(D6:D18)</f>
        <v>0.76160990712074317</v>
      </c>
      <c r="E24" s="13">
        <f t="shared" si="7"/>
        <v>47</v>
      </c>
      <c r="F24" s="13">
        <f t="shared" si="7"/>
        <v>3.8999999999999986</v>
      </c>
      <c r="G24" s="13">
        <f t="shared" si="7"/>
        <v>3.4702127659574469</v>
      </c>
      <c r="H24" s="13">
        <f t="shared" si="7"/>
        <v>0.59655172413793101</v>
      </c>
      <c r="I24" s="13">
        <f t="shared" si="7"/>
        <v>1.48</v>
      </c>
      <c r="J24" s="13">
        <f t="shared" si="7"/>
        <v>3</v>
      </c>
      <c r="K24" s="61"/>
    </row>
    <row r="25" spans="1:12" x14ac:dyDescent="0.25">
      <c r="A25" s="11" t="s">
        <v>47</v>
      </c>
      <c r="B25" s="13"/>
      <c r="C25" s="13">
        <f>STDEV(C6:C18)</f>
        <v>8.9422219461011636</v>
      </c>
      <c r="D25" s="13">
        <f t="shared" ref="D25:J25" si="8">STDEV(D6:D18)</f>
        <v>0.27684897665947911</v>
      </c>
      <c r="E25" s="13">
        <f t="shared" si="8"/>
        <v>16.127298087086487</v>
      </c>
      <c r="F25" s="13">
        <f t="shared" si="8"/>
        <v>2.8261144840439627</v>
      </c>
      <c r="G25" s="13">
        <f t="shared" si="8"/>
        <v>1.3058097016752712</v>
      </c>
      <c r="H25" s="13">
        <f t="shared" si="8"/>
        <v>0.19156315685450934</v>
      </c>
      <c r="I25" s="13">
        <f t="shared" si="8"/>
        <v>0.30127932350101816</v>
      </c>
      <c r="J25" s="13">
        <f t="shared" si="8"/>
        <v>2.1838568563966754</v>
      </c>
    </row>
    <row r="26" spans="1:12" x14ac:dyDescent="0.25">
      <c r="A26" s="11" t="s">
        <v>48</v>
      </c>
      <c r="B26" s="44"/>
      <c r="C26" s="15">
        <f t="shared" ref="C26:J26" si="9">C25/C19</f>
        <v>0.3324246076617533</v>
      </c>
      <c r="D26" s="15">
        <f t="shared" ref="D26:J26" si="10">D25/D19</f>
        <v>0.33242460766175375</v>
      </c>
      <c r="E26" s="15">
        <f t="shared" si="10"/>
        <v>0.32504631803430128</v>
      </c>
      <c r="F26" s="15">
        <f t="shared" si="10"/>
        <v>0.624821229465502</v>
      </c>
      <c r="G26" s="15">
        <f t="shared" si="10"/>
        <v>0.34530828018118714</v>
      </c>
      <c r="H26" s="15">
        <f t="shared" si="10"/>
        <v>0.2870095473275901</v>
      </c>
      <c r="I26" s="15">
        <f t="shared" si="10"/>
        <v>0.20463067949389951</v>
      </c>
      <c r="J26" s="15">
        <f t="shared" si="10"/>
        <v>0.61717693767732129</v>
      </c>
    </row>
    <row r="28" spans="1:12" x14ac:dyDescent="0.25">
      <c r="G28" s="61"/>
    </row>
    <row r="32" spans="1:12" x14ac:dyDescent="0.25">
      <c r="I32" s="61"/>
    </row>
    <row r="34" spans="3:3" x14ac:dyDescent="0.25">
      <c r="C34" s="61"/>
    </row>
  </sheetData>
  <sortState ref="A6:J14">
    <sortCondition ref="A6:A14"/>
  </sortState>
  <pageMargins left="0.7" right="0.7" top="0.75" bottom="0.75" header="0.3" footer="0.3"/>
  <pageSetup orientation="landscape" horizont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pane xSplit="2" ySplit="6" topLeftCell="C96" activePane="bottomRight" state="frozen"/>
      <selection pane="topRight" activeCell="C1" sqref="C1"/>
      <selection pane="bottomLeft" activeCell="A7" sqref="A7"/>
      <selection pane="bottomRight" activeCell="E111" sqref="E111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12</v>
      </c>
    </row>
    <row r="3" spans="1:12" x14ac:dyDescent="0.25">
      <c r="E3" s="16"/>
      <c r="F3" s="7" t="s">
        <v>15</v>
      </c>
    </row>
    <row r="4" spans="1:12" x14ac:dyDescent="0.25">
      <c r="E4" s="16"/>
      <c r="F4" s="7" t="s">
        <v>19</v>
      </c>
    </row>
    <row r="5" spans="1:12" x14ac:dyDescent="0.25">
      <c r="E5" s="16" t="s">
        <v>26</v>
      </c>
      <c r="F5" s="8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7" t="s">
        <v>33</v>
      </c>
      <c r="F6" s="9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40603</v>
      </c>
      <c r="D7">
        <v>26.3</v>
      </c>
      <c r="G7">
        <v>29.9</v>
      </c>
      <c r="H7">
        <v>-13.7</v>
      </c>
      <c r="I7">
        <v>5.2</v>
      </c>
      <c r="J7">
        <v>-17.8</v>
      </c>
      <c r="K7">
        <v>-6.6</v>
      </c>
      <c r="L7">
        <v>89</v>
      </c>
    </row>
    <row r="8" spans="1:12" x14ac:dyDescent="0.25">
      <c r="A8">
        <v>840</v>
      </c>
      <c r="B8" s="1">
        <v>40604</v>
      </c>
      <c r="D8">
        <v>26.4</v>
      </c>
      <c r="G8">
        <v>29.9</v>
      </c>
      <c r="H8">
        <v>-10</v>
      </c>
      <c r="I8">
        <v>8.3000000000000007</v>
      </c>
      <c r="J8">
        <v>-15.6</v>
      </c>
      <c r="K8">
        <v>-4.2</v>
      </c>
      <c r="L8">
        <v>87</v>
      </c>
    </row>
    <row r="9" spans="1:12" x14ac:dyDescent="0.25">
      <c r="A9">
        <v>840</v>
      </c>
      <c r="B9" s="1">
        <v>40605</v>
      </c>
      <c r="D9">
        <v>26.5</v>
      </c>
      <c r="G9">
        <v>29.9</v>
      </c>
      <c r="H9">
        <v>-7.9</v>
      </c>
      <c r="I9">
        <v>7.7</v>
      </c>
      <c r="J9">
        <v>-12.1</v>
      </c>
      <c r="K9">
        <v>-1.6</v>
      </c>
      <c r="L9">
        <v>84</v>
      </c>
    </row>
    <row r="10" spans="1:12" x14ac:dyDescent="0.25">
      <c r="A10">
        <v>840</v>
      </c>
      <c r="B10" s="1">
        <v>40606</v>
      </c>
      <c r="D10">
        <v>26.5</v>
      </c>
      <c r="G10">
        <v>29.9</v>
      </c>
      <c r="H10">
        <v>-5.7</v>
      </c>
      <c r="I10">
        <v>6.5</v>
      </c>
      <c r="J10">
        <v>-9.1999999999999993</v>
      </c>
      <c r="K10">
        <v>-1.3</v>
      </c>
      <c r="L10">
        <v>82</v>
      </c>
    </row>
    <row r="11" spans="1:12" x14ac:dyDescent="0.25">
      <c r="A11">
        <v>840</v>
      </c>
      <c r="B11" s="1">
        <v>40607</v>
      </c>
      <c r="D11">
        <v>26.5</v>
      </c>
      <c r="G11">
        <v>30</v>
      </c>
      <c r="H11">
        <v>-15.5</v>
      </c>
      <c r="I11">
        <v>4</v>
      </c>
      <c r="J11">
        <v>-16.399999999999999</v>
      </c>
      <c r="K11">
        <v>-5.8</v>
      </c>
      <c r="L11">
        <v>81</v>
      </c>
    </row>
    <row r="12" spans="1:12" x14ac:dyDescent="0.25">
      <c r="A12">
        <v>840</v>
      </c>
      <c r="B12" s="1">
        <v>40608</v>
      </c>
      <c r="D12">
        <v>26.5</v>
      </c>
      <c r="G12">
        <v>30</v>
      </c>
      <c r="H12">
        <v>-14.1</v>
      </c>
      <c r="I12">
        <v>3.4</v>
      </c>
      <c r="J12">
        <v>-18.8</v>
      </c>
      <c r="K12">
        <v>-8.1999999999999993</v>
      </c>
      <c r="L12">
        <v>81</v>
      </c>
    </row>
    <row r="13" spans="1:12" x14ac:dyDescent="0.25">
      <c r="A13">
        <v>840</v>
      </c>
      <c r="B13" s="1">
        <v>40609</v>
      </c>
      <c r="D13">
        <v>27</v>
      </c>
      <c r="G13">
        <v>30.1</v>
      </c>
      <c r="H13">
        <v>-3.5</v>
      </c>
      <c r="I13">
        <v>2.4</v>
      </c>
      <c r="J13">
        <v>-15</v>
      </c>
      <c r="K13">
        <v>-5.6</v>
      </c>
      <c r="L13">
        <v>-99.9</v>
      </c>
    </row>
    <row r="14" spans="1:12" x14ac:dyDescent="0.25">
      <c r="A14">
        <v>840</v>
      </c>
      <c r="B14" s="1">
        <v>40610</v>
      </c>
      <c r="D14">
        <v>28.5</v>
      </c>
      <c r="G14">
        <v>31.6</v>
      </c>
      <c r="H14">
        <v>-4.5</v>
      </c>
      <c r="I14">
        <v>-1.2</v>
      </c>
      <c r="J14">
        <v>-4.5</v>
      </c>
      <c r="K14">
        <v>-3.2</v>
      </c>
      <c r="L14">
        <v>94</v>
      </c>
    </row>
    <row r="15" spans="1:12" x14ac:dyDescent="0.25">
      <c r="A15">
        <v>840</v>
      </c>
      <c r="B15" s="1">
        <v>40611</v>
      </c>
      <c r="D15">
        <v>28.8</v>
      </c>
      <c r="G15">
        <v>31.9</v>
      </c>
      <c r="H15">
        <v>-10.9</v>
      </c>
      <c r="I15">
        <v>0.4</v>
      </c>
      <c r="J15">
        <v>-11.3</v>
      </c>
      <c r="K15">
        <v>-5.2</v>
      </c>
      <c r="L15">
        <v>96</v>
      </c>
    </row>
    <row r="16" spans="1:12" x14ac:dyDescent="0.25">
      <c r="A16">
        <v>840</v>
      </c>
      <c r="B16" s="1">
        <v>40612</v>
      </c>
      <c r="D16">
        <v>28.9</v>
      </c>
      <c r="G16">
        <v>32</v>
      </c>
      <c r="H16">
        <v>-11.4</v>
      </c>
      <c r="I16">
        <v>5.0999999999999996</v>
      </c>
      <c r="J16">
        <v>-16.5</v>
      </c>
      <c r="K16">
        <v>-5.8</v>
      </c>
      <c r="L16">
        <v>92</v>
      </c>
    </row>
    <row r="17" spans="1:12" x14ac:dyDescent="0.25">
      <c r="A17">
        <v>840</v>
      </c>
      <c r="B17" s="1">
        <v>40613</v>
      </c>
      <c r="D17">
        <v>29.1</v>
      </c>
      <c r="G17">
        <v>32</v>
      </c>
      <c r="H17">
        <v>-7.5</v>
      </c>
      <c r="I17">
        <v>8.8000000000000007</v>
      </c>
      <c r="J17">
        <v>-12.8</v>
      </c>
      <c r="K17">
        <v>-2.8</v>
      </c>
      <c r="L17">
        <v>89</v>
      </c>
    </row>
    <row r="18" spans="1:12" x14ac:dyDescent="0.25">
      <c r="A18">
        <v>840</v>
      </c>
      <c r="B18" s="1">
        <v>40614</v>
      </c>
      <c r="D18">
        <v>29.2</v>
      </c>
      <c r="G18">
        <v>32</v>
      </c>
      <c r="H18">
        <v>-6.9</v>
      </c>
      <c r="I18">
        <v>10.6</v>
      </c>
      <c r="J18">
        <v>-10</v>
      </c>
      <c r="K18">
        <v>-0.6</v>
      </c>
      <c r="L18">
        <v>86</v>
      </c>
    </row>
    <row r="19" spans="1:12" x14ac:dyDescent="0.25">
      <c r="A19">
        <v>840</v>
      </c>
      <c r="B19" s="1">
        <v>40615</v>
      </c>
      <c r="D19">
        <v>29.4</v>
      </c>
      <c r="G19">
        <v>32</v>
      </c>
      <c r="H19">
        <v>-1.4</v>
      </c>
      <c r="I19">
        <v>9.3000000000000007</v>
      </c>
      <c r="J19">
        <v>-9.9</v>
      </c>
      <c r="K19">
        <v>-0.3</v>
      </c>
      <c r="L19">
        <v>83</v>
      </c>
    </row>
    <row r="20" spans="1:12" x14ac:dyDescent="0.25">
      <c r="A20">
        <v>840</v>
      </c>
      <c r="B20" s="1">
        <v>40616</v>
      </c>
      <c r="D20">
        <v>29.4</v>
      </c>
      <c r="G20">
        <v>32</v>
      </c>
      <c r="H20">
        <v>-10</v>
      </c>
      <c r="I20">
        <v>8.6</v>
      </c>
      <c r="J20">
        <v>-10.7</v>
      </c>
      <c r="K20">
        <v>-0.8</v>
      </c>
      <c r="L20">
        <v>82</v>
      </c>
    </row>
    <row r="21" spans="1:12" x14ac:dyDescent="0.25">
      <c r="A21">
        <v>840</v>
      </c>
      <c r="B21" s="1">
        <v>40617</v>
      </c>
      <c r="D21">
        <v>29.4</v>
      </c>
      <c r="G21">
        <v>32</v>
      </c>
      <c r="H21">
        <v>-6.6</v>
      </c>
      <c r="I21">
        <v>10</v>
      </c>
      <c r="J21">
        <v>-10.5</v>
      </c>
      <c r="K21">
        <v>-0.6</v>
      </c>
      <c r="L21">
        <v>81</v>
      </c>
    </row>
    <row r="22" spans="1:12" x14ac:dyDescent="0.25">
      <c r="A22">
        <v>840</v>
      </c>
      <c r="B22" s="1">
        <v>40618</v>
      </c>
      <c r="D22">
        <v>29.7</v>
      </c>
      <c r="G22">
        <v>32</v>
      </c>
      <c r="H22">
        <v>-5.4</v>
      </c>
      <c r="I22">
        <v>9.8000000000000007</v>
      </c>
      <c r="J22">
        <v>-10.5</v>
      </c>
      <c r="K22">
        <v>-0.4</v>
      </c>
      <c r="L22">
        <v>80</v>
      </c>
    </row>
    <row r="23" spans="1:12" x14ac:dyDescent="0.25">
      <c r="A23">
        <v>840</v>
      </c>
      <c r="B23" s="1">
        <v>40619</v>
      </c>
      <c r="D23">
        <v>29.7</v>
      </c>
      <c r="G23">
        <v>32</v>
      </c>
      <c r="H23">
        <v>3.2</v>
      </c>
      <c r="I23">
        <v>11.7</v>
      </c>
      <c r="J23">
        <v>-7.9</v>
      </c>
      <c r="K23">
        <v>3</v>
      </c>
      <c r="L23">
        <v>76</v>
      </c>
    </row>
    <row r="24" spans="1:12" x14ac:dyDescent="0.25">
      <c r="A24">
        <v>840</v>
      </c>
      <c r="B24" s="1">
        <v>40620</v>
      </c>
      <c r="D24">
        <v>29.6</v>
      </c>
      <c r="G24">
        <v>32</v>
      </c>
      <c r="H24">
        <v>2</v>
      </c>
      <c r="I24">
        <v>9</v>
      </c>
      <c r="J24">
        <v>-1.2</v>
      </c>
      <c r="K24">
        <v>3.6</v>
      </c>
      <c r="L24">
        <v>74</v>
      </c>
    </row>
    <row r="25" spans="1:12" x14ac:dyDescent="0.25">
      <c r="A25">
        <v>840</v>
      </c>
      <c r="B25" s="1">
        <v>40621</v>
      </c>
      <c r="D25">
        <v>29.6</v>
      </c>
      <c r="G25">
        <v>32</v>
      </c>
      <c r="H25">
        <v>1.9</v>
      </c>
      <c r="I25">
        <v>7.1</v>
      </c>
      <c r="J25">
        <v>-0.3</v>
      </c>
      <c r="K25">
        <v>2.2999999999999998</v>
      </c>
      <c r="L25">
        <v>75</v>
      </c>
    </row>
    <row r="26" spans="1:12" x14ac:dyDescent="0.25">
      <c r="A26">
        <v>840</v>
      </c>
      <c r="B26" s="1">
        <v>40622</v>
      </c>
      <c r="D26">
        <v>29.6</v>
      </c>
      <c r="G26">
        <v>32</v>
      </c>
      <c r="H26">
        <v>0.4</v>
      </c>
      <c r="I26">
        <v>7.3</v>
      </c>
      <c r="J26">
        <v>0.3</v>
      </c>
      <c r="K26">
        <v>3.4</v>
      </c>
      <c r="L26">
        <v>-99.9</v>
      </c>
    </row>
    <row r="27" spans="1:12" x14ac:dyDescent="0.25">
      <c r="A27">
        <v>840</v>
      </c>
      <c r="B27" s="1">
        <v>40623</v>
      </c>
      <c r="D27">
        <v>29.6</v>
      </c>
      <c r="G27">
        <v>32</v>
      </c>
      <c r="H27">
        <v>-1.5</v>
      </c>
      <c r="I27">
        <v>6.8</v>
      </c>
      <c r="J27">
        <v>-2.9</v>
      </c>
      <c r="K27">
        <v>1.1000000000000001</v>
      </c>
      <c r="L27">
        <v>73</v>
      </c>
    </row>
    <row r="28" spans="1:12" x14ac:dyDescent="0.25">
      <c r="A28">
        <v>840</v>
      </c>
      <c r="B28" s="1">
        <v>40624</v>
      </c>
      <c r="D28">
        <v>29.8</v>
      </c>
      <c r="G28">
        <v>32</v>
      </c>
      <c r="H28">
        <v>-1.8</v>
      </c>
      <c r="I28">
        <v>7.7</v>
      </c>
      <c r="J28">
        <v>-2.1</v>
      </c>
      <c r="K28">
        <v>2.2999999999999998</v>
      </c>
      <c r="L28">
        <v>72</v>
      </c>
    </row>
    <row r="29" spans="1:12" x14ac:dyDescent="0.25">
      <c r="A29">
        <v>840</v>
      </c>
      <c r="B29" s="1">
        <v>40625</v>
      </c>
      <c r="D29">
        <v>30.3</v>
      </c>
      <c r="G29">
        <v>32.5</v>
      </c>
      <c r="H29">
        <v>-16.5</v>
      </c>
      <c r="I29">
        <v>-0.3</v>
      </c>
      <c r="J29">
        <v>-16.600000000000001</v>
      </c>
      <c r="K29">
        <v>-6.9</v>
      </c>
      <c r="L29">
        <v>-99.9</v>
      </c>
    </row>
    <row r="30" spans="1:12" x14ac:dyDescent="0.25">
      <c r="A30">
        <v>840</v>
      </c>
      <c r="B30" s="1">
        <v>40626</v>
      </c>
      <c r="D30">
        <v>30.4</v>
      </c>
      <c r="G30">
        <v>32.6</v>
      </c>
      <c r="H30">
        <v>-8.5</v>
      </c>
      <c r="I30">
        <v>5.9</v>
      </c>
      <c r="J30">
        <v>-17.899999999999999</v>
      </c>
      <c r="K30">
        <v>-6.5</v>
      </c>
      <c r="L30">
        <v>76</v>
      </c>
    </row>
    <row r="31" spans="1:12" x14ac:dyDescent="0.25">
      <c r="A31">
        <v>840</v>
      </c>
      <c r="B31" s="1">
        <v>40627</v>
      </c>
      <c r="D31">
        <v>30.4</v>
      </c>
      <c r="G31">
        <v>32.700000000000003</v>
      </c>
      <c r="H31">
        <v>-10</v>
      </c>
      <c r="I31">
        <v>2.5</v>
      </c>
      <c r="J31">
        <v>-10.8</v>
      </c>
      <c r="K31">
        <v>-4.5999999999999996</v>
      </c>
      <c r="L31">
        <v>76</v>
      </c>
    </row>
    <row r="32" spans="1:12" x14ac:dyDescent="0.25">
      <c r="A32">
        <v>840</v>
      </c>
      <c r="B32" s="1">
        <v>40628</v>
      </c>
      <c r="D32">
        <v>30.5</v>
      </c>
      <c r="G32">
        <v>32.700000000000003</v>
      </c>
      <c r="H32">
        <v>-4.0999999999999996</v>
      </c>
      <c r="I32">
        <v>3.2</v>
      </c>
      <c r="J32">
        <v>-13.1</v>
      </c>
      <c r="K32">
        <v>-3.4</v>
      </c>
      <c r="L32">
        <v>76</v>
      </c>
    </row>
    <row r="33" spans="1:12" x14ac:dyDescent="0.25">
      <c r="A33">
        <v>840</v>
      </c>
      <c r="B33" s="1">
        <v>40629</v>
      </c>
      <c r="D33">
        <v>31</v>
      </c>
      <c r="G33">
        <v>33.200000000000003</v>
      </c>
      <c r="H33">
        <v>-2.6</v>
      </c>
      <c r="I33">
        <v>5.4</v>
      </c>
      <c r="J33">
        <v>-9.5</v>
      </c>
      <c r="K33">
        <v>-2.1</v>
      </c>
      <c r="L33">
        <v>79</v>
      </c>
    </row>
    <row r="34" spans="1:12" x14ac:dyDescent="0.25">
      <c r="A34">
        <v>840</v>
      </c>
      <c r="B34" s="1">
        <v>40630</v>
      </c>
      <c r="D34">
        <v>31.4</v>
      </c>
      <c r="G34">
        <v>33.5</v>
      </c>
      <c r="H34">
        <v>-4.5999999999999996</v>
      </c>
      <c r="I34">
        <v>2.6</v>
      </c>
      <c r="J34">
        <v>-5.3</v>
      </c>
      <c r="K34">
        <v>-1.9</v>
      </c>
      <c r="L34">
        <v>80</v>
      </c>
    </row>
    <row r="35" spans="1:12" x14ac:dyDescent="0.25">
      <c r="A35">
        <v>840</v>
      </c>
      <c r="B35" s="1">
        <v>40631</v>
      </c>
      <c r="D35">
        <v>31.4</v>
      </c>
      <c r="G35">
        <v>33.5</v>
      </c>
      <c r="H35">
        <v>-4.0999999999999996</v>
      </c>
      <c r="I35">
        <v>7.3</v>
      </c>
      <c r="J35">
        <v>-5.6</v>
      </c>
      <c r="K35">
        <v>-0.8</v>
      </c>
      <c r="L35">
        <v>79</v>
      </c>
    </row>
    <row r="36" spans="1:12" x14ac:dyDescent="0.25">
      <c r="A36">
        <v>840</v>
      </c>
      <c r="B36" s="1">
        <v>40632</v>
      </c>
      <c r="D36">
        <v>31.4</v>
      </c>
      <c r="G36">
        <v>33.5</v>
      </c>
      <c r="H36">
        <v>-9.1999999999999993</v>
      </c>
      <c r="I36">
        <v>7.6</v>
      </c>
      <c r="J36">
        <v>-11.5</v>
      </c>
      <c r="K36">
        <v>-1.3</v>
      </c>
      <c r="L36">
        <v>77</v>
      </c>
    </row>
    <row r="37" spans="1:12" x14ac:dyDescent="0.25">
      <c r="A37">
        <v>840</v>
      </c>
      <c r="B37" s="1">
        <v>40633</v>
      </c>
      <c r="D37">
        <v>31.4</v>
      </c>
      <c r="G37">
        <v>33.6</v>
      </c>
      <c r="H37">
        <v>2.8</v>
      </c>
      <c r="I37">
        <v>8.6</v>
      </c>
      <c r="J37">
        <v>-10.8</v>
      </c>
      <c r="K37">
        <v>0</v>
      </c>
      <c r="L37">
        <v>75</v>
      </c>
    </row>
    <row r="38" spans="1:12" x14ac:dyDescent="0.25">
      <c r="A38">
        <v>840</v>
      </c>
      <c r="B38" s="1">
        <v>40634</v>
      </c>
      <c r="D38">
        <v>31.4</v>
      </c>
      <c r="G38">
        <v>33.6</v>
      </c>
      <c r="H38">
        <v>4.8</v>
      </c>
      <c r="I38">
        <v>13.1</v>
      </c>
      <c r="J38">
        <v>-5.2</v>
      </c>
      <c r="K38">
        <v>4.5</v>
      </c>
      <c r="L38">
        <v>73</v>
      </c>
    </row>
    <row r="39" spans="1:12" x14ac:dyDescent="0.25">
      <c r="A39">
        <v>840</v>
      </c>
      <c r="B39" s="1">
        <v>40635</v>
      </c>
      <c r="D39">
        <v>30.5</v>
      </c>
      <c r="G39">
        <v>33.6</v>
      </c>
      <c r="H39">
        <v>-2.6</v>
      </c>
      <c r="I39">
        <v>13.7</v>
      </c>
      <c r="J39">
        <v>-4.3</v>
      </c>
      <c r="K39">
        <v>4.3</v>
      </c>
      <c r="L39">
        <v>72</v>
      </c>
    </row>
    <row r="40" spans="1:12" x14ac:dyDescent="0.25">
      <c r="A40">
        <v>840</v>
      </c>
      <c r="B40" s="1">
        <v>40636</v>
      </c>
      <c r="D40">
        <v>29.7</v>
      </c>
      <c r="G40">
        <v>33.6</v>
      </c>
      <c r="H40">
        <v>5.9</v>
      </c>
      <c r="I40">
        <v>14.1</v>
      </c>
      <c r="J40">
        <v>-4.8</v>
      </c>
      <c r="K40">
        <v>6</v>
      </c>
      <c r="L40">
        <v>69</v>
      </c>
    </row>
    <row r="41" spans="1:12" x14ac:dyDescent="0.25">
      <c r="A41">
        <v>840</v>
      </c>
      <c r="B41" s="1">
        <v>40637</v>
      </c>
      <c r="D41">
        <v>29.2</v>
      </c>
      <c r="G41">
        <v>33.6</v>
      </c>
      <c r="H41">
        <v>-9.6999999999999993</v>
      </c>
      <c r="I41">
        <v>6.9</v>
      </c>
      <c r="J41">
        <v>-10</v>
      </c>
      <c r="K41">
        <v>1.4</v>
      </c>
      <c r="L41">
        <v>70</v>
      </c>
    </row>
    <row r="42" spans="1:12" x14ac:dyDescent="0.25">
      <c r="A42">
        <v>840</v>
      </c>
      <c r="B42" s="1">
        <v>40638</v>
      </c>
      <c r="D42">
        <v>29.2</v>
      </c>
      <c r="G42">
        <v>33.6</v>
      </c>
      <c r="H42">
        <v>-6.6</v>
      </c>
      <c r="I42">
        <v>4.7</v>
      </c>
      <c r="J42">
        <v>-14.9</v>
      </c>
      <c r="K42">
        <v>-4.0999999999999996</v>
      </c>
      <c r="L42">
        <v>69</v>
      </c>
    </row>
    <row r="43" spans="1:12" x14ac:dyDescent="0.25">
      <c r="A43">
        <v>840</v>
      </c>
      <c r="B43" s="1">
        <v>40639</v>
      </c>
      <c r="D43">
        <v>28.9</v>
      </c>
      <c r="G43">
        <v>33.700000000000003</v>
      </c>
      <c r="H43">
        <v>-1.2</v>
      </c>
      <c r="I43">
        <v>12</v>
      </c>
      <c r="J43">
        <v>-9.1999999999999993</v>
      </c>
      <c r="K43">
        <v>1.8</v>
      </c>
      <c r="L43">
        <v>66</v>
      </c>
    </row>
    <row r="44" spans="1:12" x14ac:dyDescent="0.25">
      <c r="A44">
        <v>840</v>
      </c>
      <c r="B44" s="1">
        <v>40640</v>
      </c>
      <c r="D44">
        <v>29.1</v>
      </c>
      <c r="G44">
        <v>34.200000000000003</v>
      </c>
      <c r="H44">
        <v>-0.9</v>
      </c>
      <c r="I44">
        <v>7.8</v>
      </c>
      <c r="J44">
        <v>-5.4</v>
      </c>
      <c r="K44">
        <v>1.3</v>
      </c>
      <c r="L44">
        <v>-99.9</v>
      </c>
    </row>
    <row r="45" spans="1:12" x14ac:dyDescent="0.25">
      <c r="A45">
        <v>840</v>
      </c>
      <c r="B45" s="1">
        <v>40641</v>
      </c>
      <c r="D45">
        <v>30.1</v>
      </c>
      <c r="G45">
        <v>35.200000000000003</v>
      </c>
      <c r="H45">
        <v>-0.6</v>
      </c>
      <c r="I45">
        <v>2.8</v>
      </c>
      <c r="J45">
        <v>-1.2</v>
      </c>
      <c r="K45">
        <v>-0.2</v>
      </c>
      <c r="L45">
        <v>-99.9</v>
      </c>
    </row>
    <row r="46" spans="1:12" x14ac:dyDescent="0.25">
      <c r="A46">
        <v>840</v>
      </c>
      <c r="B46" s="1">
        <v>40642</v>
      </c>
      <c r="D46">
        <v>30.6</v>
      </c>
      <c r="G46">
        <v>35.299999999999997</v>
      </c>
      <c r="H46">
        <v>-0.6</v>
      </c>
      <c r="I46">
        <v>6.3</v>
      </c>
      <c r="J46">
        <v>-1.4</v>
      </c>
      <c r="K46">
        <v>1.3</v>
      </c>
      <c r="L46">
        <v>76</v>
      </c>
    </row>
    <row r="47" spans="1:12" x14ac:dyDescent="0.25">
      <c r="A47">
        <v>840</v>
      </c>
      <c r="B47" s="1">
        <v>40643</v>
      </c>
      <c r="D47">
        <v>30.7</v>
      </c>
      <c r="G47">
        <v>35.700000000000003</v>
      </c>
      <c r="H47">
        <v>-8.6</v>
      </c>
      <c r="I47">
        <v>2.2000000000000002</v>
      </c>
      <c r="J47">
        <v>-8.6</v>
      </c>
      <c r="K47">
        <v>-1.5</v>
      </c>
      <c r="L47">
        <v>80</v>
      </c>
    </row>
    <row r="48" spans="1:12" x14ac:dyDescent="0.25">
      <c r="A48">
        <v>840</v>
      </c>
      <c r="B48" s="1">
        <v>40644</v>
      </c>
      <c r="D48">
        <v>30.8</v>
      </c>
      <c r="G48">
        <v>35.9</v>
      </c>
      <c r="H48">
        <v>-13</v>
      </c>
      <c r="I48">
        <v>0.9</v>
      </c>
      <c r="J48">
        <v>-14.6</v>
      </c>
      <c r="K48">
        <v>-7</v>
      </c>
      <c r="L48">
        <v>80</v>
      </c>
    </row>
    <row r="49" spans="1:12" x14ac:dyDescent="0.25">
      <c r="A49">
        <v>840</v>
      </c>
      <c r="B49" s="1">
        <v>40645</v>
      </c>
      <c r="D49">
        <v>31</v>
      </c>
      <c r="G49">
        <v>35.9</v>
      </c>
      <c r="H49">
        <v>-6.2</v>
      </c>
      <c r="I49">
        <v>9.8000000000000007</v>
      </c>
      <c r="J49">
        <v>-15.9</v>
      </c>
      <c r="K49">
        <v>-2.2999999999999998</v>
      </c>
      <c r="L49">
        <v>76</v>
      </c>
    </row>
    <row r="50" spans="1:12" x14ac:dyDescent="0.25">
      <c r="A50">
        <v>840</v>
      </c>
      <c r="B50" s="1">
        <v>40646</v>
      </c>
      <c r="D50">
        <v>31.1</v>
      </c>
      <c r="G50">
        <v>36</v>
      </c>
      <c r="H50">
        <v>-5</v>
      </c>
      <c r="I50">
        <v>10.3</v>
      </c>
      <c r="J50">
        <v>-8.6999999999999993</v>
      </c>
      <c r="K50">
        <v>1</v>
      </c>
      <c r="L50">
        <v>74</v>
      </c>
    </row>
    <row r="51" spans="1:12" x14ac:dyDescent="0.25">
      <c r="A51">
        <v>840</v>
      </c>
      <c r="B51" s="1">
        <v>40647</v>
      </c>
      <c r="D51">
        <v>31.1</v>
      </c>
      <c r="G51">
        <v>36</v>
      </c>
      <c r="H51">
        <v>0.6</v>
      </c>
      <c r="I51">
        <v>9</v>
      </c>
      <c r="J51">
        <v>-8.8000000000000007</v>
      </c>
      <c r="K51">
        <v>1.6</v>
      </c>
      <c r="L51">
        <v>72</v>
      </c>
    </row>
    <row r="52" spans="1:12" x14ac:dyDescent="0.25">
      <c r="A52">
        <v>840</v>
      </c>
      <c r="B52" s="1">
        <v>40648</v>
      </c>
      <c r="D52">
        <v>31.1</v>
      </c>
      <c r="G52">
        <v>36</v>
      </c>
      <c r="H52">
        <v>-9.5</v>
      </c>
      <c r="I52">
        <v>6.1</v>
      </c>
      <c r="J52">
        <v>-9.6</v>
      </c>
      <c r="K52">
        <v>-1</v>
      </c>
      <c r="L52">
        <v>72</v>
      </c>
    </row>
    <row r="53" spans="1:12" x14ac:dyDescent="0.25">
      <c r="A53">
        <v>840</v>
      </c>
      <c r="B53" s="1">
        <v>40649</v>
      </c>
      <c r="D53">
        <v>31</v>
      </c>
      <c r="G53">
        <v>36</v>
      </c>
      <c r="H53">
        <v>-6.5</v>
      </c>
      <c r="I53">
        <v>10.3</v>
      </c>
      <c r="J53">
        <v>-12.7</v>
      </c>
      <c r="K53">
        <v>-0.8</v>
      </c>
      <c r="L53">
        <v>69</v>
      </c>
    </row>
    <row r="54" spans="1:12" x14ac:dyDescent="0.25">
      <c r="A54">
        <v>840</v>
      </c>
      <c r="B54" s="1">
        <v>40650</v>
      </c>
      <c r="D54">
        <v>30.7</v>
      </c>
      <c r="G54">
        <v>36</v>
      </c>
      <c r="H54">
        <v>-2</v>
      </c>
      <c r="I54">
        <v>11</v>
      </c>
      <c r="J54">
        <v>-8.6</v>
      </c>
      <c r="K54">
        <v>1.5</v>
      </c>
      <c r="L54">
        <v>67</v>
      </c>
    </row>
    <row r="55" spans="1:12" x14ac:dyDescent="0.25">
      <c r="A55">
        <v>840</v>
      </c>
      <c r="B55" s="1">
        <v>40651</v>
      </c>
      <c r="D55">
        <v>30.4</v>
      </c>
      <c r="G55">
        <v>36</v>
      </c>
      <c r="H55">
        <v>1.4</v>
      </c>
      <c r="I55">
        <v>13</v>
      </c>
      <c r="J55">
        <v>-5.7</v>
      </c>
      <c r="K55">
        <v>4.5</v>
      </c>
      <c r="L55">
        <v>64</v>
      </c>
    </row>
    <row r="56" spans="1:12" x14ac:dyDescent="0.25">
      <c r="A56">
        <v>840</v>
      </c>
      <c r="B56" s="1">
        <v>40652</v>
      </c>
      <c r="D56">
        <v>29.8</v>
      </c>
      <c r="G56">
        <v>36.200000000000003</v>
      </c>
      <c r="H56">
        <v>1.6</v>
      </c>
      <c r="I56">
        <v>12</v>
      </c>
      <c r="J56">
        <v>-1.3</v>
      </c>
      <c r="K56">
        <v>5.0999999999999996</v>
      </c>
      <c r="L56">
        <v>-99.9</v>
      </c>
    </row>
    <row r="57" spans="1:12" x14ac:dyDescent="0.25">
      <c r="A57">
        <v>840</v>
      </c>
      <c r="B57" s="1">
        <v>40653</v>
      </c>
      <c r="D57">
        <v>29.3</v>
      </c>
      <c r="G57">
        <v>36.299999999999997</v>
      </c>
      <c r="H57">
        <v>-0.2</v>
      </c>
      <c r="I57">
        <v>7.6</v>
      </c>
      <c r="J57">
        <v>-1.1000000000000001</v>
      </c>
      <c r="K57">
        <v>2</v>
      </c>
      <c r="L57">
        <v>62</v>
      </c>
    </row>
    <row r="58" spans="1:12" x14ac:dyDescent="0.25">
      <c r="A58">
        <v>840</v>
      </c>
      <c r="B58" s="1">
        <v>40654</v>
      </c>
      <c r="D58">
        <v>29</v>
      </c>
      <c r="G58">
        <v>36.299999999999997</v>
      </c>
      <c r="H58">
        <v>4.2</v>
      </c>
      <c r="I58">
        <v>11.5</v>
      </c>
      <c r="J58">
        <v>-1.4</v>
      </c>
      <c r="K58">
        <v>5.5</v>
      </c>
      <c r="L58">
        <v>59</v>
      </c>
    </row>
    <row r="59" spans="1:12" x14ac:dyDescent="0.25">
      <c r="A59">
        <v>840</v>
      </c>
      <c r="B59" s="1">
        <v>40655</v>
      </c>
      <c r="D59">
        <v>28.8</v>
      </c>
      <c r="G59">
        <v>36.299999999999997</v>
      </c>
      <c r="H59">
        <v>-1.2</v>
      </c>
      <c r="I59">
        <v>10</v>
      </c>
      <c r="J59">
        <v>-1.5</v>
      </c>
      <c r="K59">
        <v>5.3</v>
      </c>
      <c r="L59">
        <v>59</v>
      </c>
    </row>
    <row r="60" spans="1:12" x14ac:dyDescent="0.25">
      <c r="A60">
        <v>840</v>
      </c>
      <c r="B60" s="1">
        <v>40656</v>
      </c>
      <c r="D60">
        <v>27.9</v>
      </c>
      <c r="G60">
        <v>36.299999999999997</v>
      </c>
      <c r="H60">
        <v>0.9</v>
      </c>
      <c r="I60">
        <v>7.5</v>
      </c>
      <c r="J60">
        <v>-1.3</v>
      </c>
      <c r="K60">
        <v>3.1</v>
      </c>
      <c r="L60">
        <v>58</v>
      </c>
    </row>
    <row r="61" spans="1:12" x14ac:dyDescent="0.25">
      <c r="A61">
        <v>840</v>
      </c>
      <c r="B61" s="1">
        <v>40657</v>
      </c>
      <c r="D61">
        <v>29.5</v>
      </c>
      <c r="G61">
        <v>37.9</v>
      </c>
      <c r="H61">
        <v>0</v>
      </c>
      <c r="I61">
        <v>2.9</v>
      </c>
      <c r="J61">
        <v>-0.7</v>
      </c>
      <c r="K61">
        <v>0.8</v>
      </c>
      <c r="L61">
        <v>-99.9</v>
      </c>
    </row>
    <row r="62" spans="1:12" x14ac:dyDescent="0.25">
      <c r="A62">
        <v>840</v>
      </c>
      <c r="B62" s="1">
        <v>40658</v>
      </c>
      <c r="D62">
        <v>30.7</v>
      </c>
      <c r="G62">
        <v>39</v>
      </c>
      <c r="H62">
        <v>-1.4</v>
      </c>
      <c r="I62">
        <v>2.4</v>
      </c>
      <c r="J62">
        <v>-1.4</v>
      </c>
      <c r="K62">
        <v>0.2</v>
      </c>
      <c r="L62">
        <v>-99.9</v>
      </c>
    </row>
    <row r="63" spans="1:12" x14ac:dyDescent="0.25">
      <c r="A63">
        <v>840</v>
      </c>
      <c r="B63" s="1">
        <v>40659</v>
      </c>
      <c r="D63">
        <v>31.5</v>
      </c>
      <c r="G63">
        <v>39.799999999999997</v>
      </c>
      <c r="H63">
        <v>-2.2999999999999998</v>
      </c>
      <c r="I63">
        <v>4.8</v>
      </c>
      <c r="J63">
        <v>-2.2999999999999998</v>
      </c>
      <c r="K63">
        <v>0.1</v>
      </c>
      <c r="L63">
        <v>81</v>
      </c>
    </row>
    <row r="64" spans="1:12" x14ac:dyDescent="0.25">
      <c r="A64">
        <v>840</v>
      </c>
      <c r="B64" s="1">
        <v>40660</v>
      </c>
      <c r="D64">
        <v>31.6</v>
      </c>
      <c r="G64">
        <v>40</v>
      </c>
      <c r="H64">
        <v>-11.8</v>
      </c>
      <c r="I64">
        <v>6.2</v>
      </c>
      <c r="J64">
        <v>-11.9</v>
      </c>
      <c r="K64">
        <v>-2.7</v>
      </c>
      <c r="L64">
        <v>79</v>
      </c>
    </row>
    <row r="65" spans="1:12" x14ac:dyDescent="0.25">
      <c r="A65">
        <v>840</v>
      </c>
      <c r="B65" s="1">
        <v>40661</v>
      </c>
      <c r="D65">
        <v>31.6</v>
      </c>
      <c r="G65">
        <v>40</v>
      </c>
      <c r="H65">
        <v>-9.8000000000000007</v>
      </c>
      <c r="I65">
        <v>5.7</v>
      </c>
      <c r="J65">
        <v>-15.1</v>
      </c>
      <c r="K65">
        <v>-4.3</v>
      </c>
      <c r="L65">
        <v>77</v>
      </c>
    </row>
    <row r="66" spans="1:12" x14ac:dyDescent="0.25">
      <c r="A66">
        <v>840</v>
      </c>
      <c r="B66" s="1">
        <v>40662</v>
      </c>
      <c r="D66">
        <v>31.7</v>
      </c>
      <c r="G66">
        <v>40.1</v>
      </c>
      <c r="H66">
        <v>1.5</v>
      </c>
      <c r="I66">
        <v>10</v>
      </c>
      <c r="J66">
        <v>-12.7</v>
      </c>
      <c r="K66">
        <v>-0.1</v>
      </c>
      <c r="L66">
        <v>74</v>
      </c>
    </row>
    <row r="67" spans="1:12" x14ac:dyDescent="0.25">
      <c r="A67">
        <v>840</v>
      </c>
      <c r="B67" s="1">
        <v>40663</v>
      </c>
      <c r="D67">
        <v>31.6</v>
      </c>
      <c r="G67">
        <v>40.1</v>
      </c>
      <c r="H67">
        <v>-1.6</v>
      </c>
      <c r="I67">
        <v>10.1</v>
      </c>
      <c r="J67">
        <v>-1.6</v>
      </c>
      <c r="K67">
        <v>4.0999999999999996</v>
      </c>
      <c r="L67">
        <v>72</v>
      </c>
    </row>
    <row r="68" spans="1:12" x14ac:dyDescent="0.25">
      <c r="A68">
        <v>840</v>
      </c>
      <c r="B68" s="1">
        <v>40664</v>
      </c>
      <c r="D68">
        <v>31.4</v>
      </c>
      <c r="G68">
        <v>40.1</v>
      </c>
      <c r="H68">
        <v>-4.5999999999999996</v>
      </c>
      <c r="I68">
        <v>4.4000000000000004</v>
      </c>
      <c r="J68">
        <v>-11.1</v>
      </c>
      <c r="K68">
        <v>-3.1</v>
      </c>
      <c r="L68">
        <v>71</v>
      </c>
    </row>
    <row r="69" spans="1:12" x14ac:dyDescent="0.25">
      <c r="A69">
        <v>840</v>
      </c>
      <c r="B69" s="1">
        <v>40665</v>
      </c>
      <c r="D69">
        <v>31.9</v>
      </c>
      <c r="G69">
        <v>40.4</v>
      </c>
      <c r="H69">
        <v>-8.5</v>
      </c>
      <c r="I69">
        <v>-2.7</v>
      </c>
      <c r="J69">
        <v>-8.5</v>
      </c>
      <c r="K69">
        <v>-5.6</v>
      </c>
      <c r="L69">
        <v>74</v>
      </c>
    </row>
    <row r="70" spans="1:12" x14ac:dyDescent="0.25">
      <c r="A70">
        <v>840</v>
      </c>
      <c r="B70" s="1">
        <v>40666</v>
      </c>
      <c r="D70">
        <v>32</v>
      </c>
      <c r="G70">
        <v>40.4</v>
      </c>
      <c r="H70">
        <v>-12.1</v>
      </c>
      <c r="I70">
        <v>5.5</v>
      </c>
      <c r="J70">
        <v>-12.2</v>
      </c>
      <c r="K70">
        <v>-4.5999999999999996</v>
      </c>
      <c r="L70">
        <v>74</v>
      </c>
    </row>
    <row r="71" spans="1:12" s="4" customFormat="1" x14ac:dyDescent="0.25">
      <c r="A71" s="4">
        <v>840</v>
      </c>
      <c r="B71" s="5">
        <v>40667</v>
      </c>
      <c r="D71" s="4">
        <v>32.200000000000003</v>
      </c>
      <c r="G71" s="4">
        <v>40.5</v>
      </c>
      <c r="H71" s="4">
        <v>-4.4000000000000004</v>
      </c>
      <c r="I71" s="4">
        <v>9.8000000000000007</v>
      </c>
      <c r="J71" s="4">
        <v>-13.6</v>
      </c>
      <c r="K71" s="4">
        <v>-0.6</v>
      </c>
      <c r="L71" s="4">
        <v>70</v>
      </c>
    </row>
    <row r="72" spans="1:12" x14ac:dyDescent="0.25">
      <c r="A72">
        <v>840</v>
      </c>
      <c r="B72" s="1">
        <v>40668</v>
      </c>
      <c r="D72">
        <v>32</v>
      </c>
      <c r="E72">
        <f>+D71-D72</f>
        <v>0.20000000000000284</v>
      </c>
      <c r="G72">
        <v>40.5</v>
      </c>
      <c r="H72">
        <v>-3.1</v>
      </c>
      <c r="I72">
        <v>13.7</v>
      </c>
      <c r="J72">
        <v>-7.2</v>
      </c>
      <c r="K72">
        <v>3.1</v>
      </c>
      <c r="L72">
        <v>69</v>
      </c>
    </row>
    <row r="73" spans="1:12" x14ac:dyDescent="0.25">
      <c r="A73">
        <v>840</v>
      </c>
      <c r="B73" s="1">
        <v>40669</v>
      </c>
      <c r="D73">
        <v>31.9</v>
      </c>
      <c r="E73">
        <f t="shared" ref="E73:E110" si="0">+D72-D73</f>
        <v>0.10000000000000142</v>
      </c>
      <c r="G73">
        <v>40.5</v>
      </c>
      <c r="H73">
        <v>-3.6</v>
      </c>
      <c r="I73">
        <v>13.7</v>
      </c>
      <c r="J73">
        <v>-8.3000000000000007</v>
      </c>
      <c r="K73">
        <v>3.4</v>
      </c>
      <c r="L73">
        <v>66</v>
      </c>
    </row>
    <row r="74" spans="1:12" x14ac:dyDescent="0.25">
      <c r="A74">
        <v>840</v>
      </c>
      <c r="B74" s="1">
        <v>40670</v>
      </c>
      <c r="D74">
        <v>31.5</v>
      </c>
      <c r="E74">
        <f t="shared" si="0"/>
        <v>0.39999999999999858</v>
      </c>
      <c r="G74">
        <v>40.5</v>
      </c>
      <c r="H74">
        <v>-0.9</v>
      </c>
      <c r="I74">
        <v>16.5</v>
      </c>
      <c r="J74">
        <v>-5.7</v>
      </c>
      <c r="K74">
        <v>5.3</v>
      </c>
      <c r="L74">
        <v>64</v>
      </c>
    </row>
    <row r="75" spans="1:12" x14ac:dyDescent="0.25">
      <c r="A75">
        <v>840</v>
      </c>
      <c r="B75" s="1">
        <v>40671</v>
      </c>
      <c r="D75">
        <v>30.8</v>
      </c>
      <c r="E75">
        <f t="shared" si="0"/>
        <v>0.69999999999999929</v>
      </c>
      <c r="G75">
        <v>40.5</v>
      </c>
      <c r="H75">
        <v>0.8</v>
      </c>
      <c r="I75">
        <v>16</v>
      </c>
      <c r="J75">
        <v>-2.2000000000000002</v>
      </c>
      <c r="K75">
        <v>6.5</v>
      </c>
      <c r="L75">
        <v>61</v>
      </c>
    </row>
    <row r="76" spans="1:12" x14ac:dyDescent="0.25">
      <c r="A76">
        <v>840</v>
      </c>
      <c r="B76" s="1">
        <v>40672</v>
      </c>
      <c r="D76">
        <v>29.8</v>
      </c>
      <c r="E76">
        <f t="shared" si="0"/>
        <v>1</v>
      </c>
      <c r="F76">
        <f>+AVERAGE(E72:E76)</f>
        <v>0.48000000000000043</v>
      </c>
      <c r="G76">
        <v>40.5</v>
      </c>
      <c r="H76">
        <v>2.2999999999999998</v>
      </c>
      <c r="I76">
        <v>13.5</v>
      </c>
      <c r="J76">
        <v>-3</v>
      </c>
      <c r="K76">
        <v>7.1</v>
      </c>
      <c r="L76">
        <v>58</v>
      </c>
    </row>
    <row r="77" spans="1:12" x14ac:dyDescent="0.25">
      <c r="A77">
        <v>840</v>
      </c>
      <c r="B77" s="1">
        <v>40673</v>
      </c>
      <c r="D77">
        <v>29.3</v>
      </c>
      <c r="E77">
        <f t="shared" si="0"/>
        <v>0.5</v>
      </c>
      <c r="F77">
        <f t="shared" ref="F77:F110" si="1">+AVERAGE(E73:E77)</f>
        <v>0.53999999999999981</v>
      </c>
      <c r="G77">
        <v>40.5</v>
      </c>
      <c r="H77">
        <v>0.5</v>
      </c>
      <c r="I77">
        <v>7.1</v>
      </c>
      <c r="J77">
        <v>0.2</v>
      </c>
      <c r="K77">
        <v>3.7</v>
      </c>
      <c r="L77">
        <v>59</v>
      </c>
    </row>
    <row r="78" spans="1:12" x14ac:dyDescent="0.25">
      <c r="A78">
        <v>840</v>
      </c>
      <c r="B78" s="1">
        <v>40674</v>
      </c>
      <c r="D78">
        <v>28.9</v>
      </c>
      <c r="E78">
        <f t="shared" si="0"/>
        <v>0.40000000000000213</v>
      </c>
      <c r="F78">
        <f t="shared" si="1"/>
        <v>0.6</v>
      </c>
      <c r="G78">
        <v>40.5</v>
      </c>
      <c r="H78">
        <v>-1</v>
      </c>
      <c r="I78">
        <v>8.8000000000000007</v>
      </c>
      <c r="J78">
        <v>-1</v>
      </c>
      <c r="K78">
        <v>2.2999999999999998</v>
      </c>
      <c r="L78">
        <v>57</v>
      </c>
    </row>
    <row r="79" spans="1:12" x14ac:dyDescent="0.25">
      <c r="A79">
        <v>840</v>
      </c>
      <c r="B79" s="1">
        <v>40675</v>
      </c>
      <c r="D79">
        <v>29.4</v>
      </c>
      <c r="E79">
        <f t="shared" si="0"/>
        <v>-0.5</v>
      </c>
      <c r="F79">
        <f t="shared" si="1"/>
        <v>0.42000000000000026</v>
      </c>
      <c r="G79">
        <v>41.2</v>
      </c>
      <c r="H79">
        <v>-6.3</v>
      </c>
      <c r="I79">
        <v>1.2</v>
      </c>
      <c r="J79">
        <v>-6.5</v>
      </c>
      <c r="K79">
        <v>-1.4</v>
      </c>
      <c r="L79">
        <v>-99.9</v>
      </c>
    </row>
    <row r="80" spans="1:12" x14ac:dyDescent="0.25">
      <c r="A80">
        <v>840</v>
      </c>
      <c r="B80" s="1">
        <v>40676</v>
      </c>
      <c r="D80">
        <v>29.3</v>
      </c>
      <c r="E80">
        <f t="shared" si="0"/>
        <v>9.9999999999997868E-2</v>
      </c>
      <c r="F80">
        <f t="shared" si="1"/>
        <v>0.3</v>
      </c>
      <c r="G80">
        <v>41.3</v>
      </c>
      <c r="H80">
        <v>1.6</v>
      </c>
      <c r="I80">
        <v>12.3</v>
      </c>
      <c r="J80">
        <v>-6.5</v>
      </c>
      <c r="K80">
        <v>3.2</v>
      </c>
      <c r="L80">
        <v>58</v>
      </c>
    </row>
    <row r="81" spans="1:12" x14ac:dyDescent="0.25">
      <c r="A81">
        <v>840</v>
      </c>
      <c r="B81" s="1">
        <v>40677</v>
      </c>
      <c r="D81">
        <v>29.2</v>
      </c>
      <c r="E81">
        <f t="shared" si="0"/>
        <v>0.10000000000000142</v>
      </c>
      <c r="F81">
        <f t="shared" si="1"/>
        <v>0.12000000000000029</v>
      </c>
      <c r="G81">
        <v>41.3</v>
      </c>
      <c r="H81">
        <v>0</v>
      </c>
      <c r="I81">
        <v>15</v>
      </c>
      <c r="J81">
        <v>-0.2</v>
      </c>
      <c r="K81">
        <v>7</v>
      </c>
      <c r="L81">
        <v>55</v>
      </c>
    </row>
    <row r="82" spans="1:12" x14ac:dyDescent="0.25">
      <c r="A82">
        <v>840</v>
      </c>
      <c r="B82" s="1">
        <v>40678</v>
      </c>
      <c r="D82">
        <v>28.1</v>
      </c>
      <c r="E82">
        <f t="shared" si="0"/>
        <v>1.0999999999999979</v>
      </c>
      <c r="F82">
        <f t="shared" si="1"/>
        <v>0.23999999999999985</v>
      </c>
      <c r="G82">
        <v>41.4</v>
      </c>
      <c r="H82">
        <v>3.3</v>
      </c>
      <c r="I82">
        <v>13.1</v>
      </c>
      <c r="J82">
        <v>-1.7</v>
      </c>
      <c r="K82">
        <v>6.1</v>
      </c>
      <c r="L82">
        <v>54</v>
      </c>
    </row>
    <row r="83" spans="1:12" x14ac:dyDescent="0.25">
      <c r="A83">
        <v>840</v>
      </c>
      <c r="B83" s="1">
        <v>40679</v>
      </c>
      <c r="D83">
        <v>26.7</v>
      </c>
      <c r="E83">
        <f t="shared" si="0"/>
        <v>1.4000000000000021</v>
      </c>
      <c r="F83">
        <f t="shared" si="1"/>
        <v>0.43999999999999984</v>
      </c>
      <c r="G83">
        <v>41.4</v>
      </c>
      <c r="H83">
        <v>0.8</v>
      </c>
      <c r="I83">
        <v>13.5</v>
      </c>
      <c r="J83">
        <v>-0.4</v>
      </c>
      <c r="K83">
        <v>6.2</v>
      </c>
      <c r="L83">
        <v>52</v>
      </c>
    </row>
    <row r="84" spans="1:12" x14ac:dyDescent="0.25">
      <c r="A84">
        <v>840</v>
      </c>
      <c r="B84" s="1">
        <v>40680</v>
      </c>
      <c r="D84">
        <v>25.4</v>
      </c>
      <c r="E84">
        <f t="shared" si="0"/>
        <v>1.3000000000000007</v>
      </c>
      <c r="F84">
        <f t="shared" si="1"/>
        <v>0.8</v>
      </c>
      <c r="G84">
        <v>41.4</v>
      </c>
      <c r="H84">
        <v>5.9</v>
      </c>
      <c r="I84">
        <v>13</v>
      </c>
      <c r="J84">
        <v>-1.5</v>
      </c>
      <c r="K84">
        <v>6.8</v>
      </c>
      <c r="L84">
        <v>49</v>
      </c>
    </row>
    <row r="85" spans="1:12" x14ac:dyDescent="0.25">
      <c r="A85">
        <v>840</v>
      </c>
      <c r="B85" s="1">
        <v>40681</v>
      </c>
      <c r="D85">
        <v>24.8</v>
      </c>
      <c r="E85">
        <f t="shared" si="0"/>
        <v>0.59999999999999787</v>
      </c>
      <c r="F85">
        <f t="shared" si="1"/>
        <v>0.9</v>
      </c>
      <c r="G85">
        <v>41.5</v>
      </c>
      <c r="H85">
        <v>2</v>
      </c>
      <c r="I85">
        <v>6.4</v>
      </c>
      <c r="J85">
        <v>-0.1</v>
      </c>
      <c r="K85">
        <v>2.7</v>
      </c>
      <c r="L85">
        <v>50</v>
      </c>
    </row>
    <row r="86" spans="1:12" x14ac:dyDescent="0.25">
      <c r="A86">
        <v>840</v>
      </c>
      <c r="B86" s="1">
        <v>40682</v>
      </c>
      <c r="D86">
        <v>25.8</v>
      </c>
      <c r="E86">
        <f t="shared" si="0"/>
        <v>-1</v>
      </c>
      <c r="F86">
        <f t="shared" si="1"/>
        <v>0.67999999999999972</v>
      </c>
      <c r="G86">
        <v>42.4</v>
      </c>
      <c r="H86">
        <v>-2</v>
      </c>
      <c r="I86">
        <v>3</v>
      </c>
      <c r="J86">
        <v>-2.1</v>
      </c>
      <c r="K86">
        <v>0.3</v>
      </c>
      <c r="L86">
        <v>-99.9</v>
      </c>
    </row>
    <row r="87" spans="1:12" x14ac:dyDescent="0.25">
      <c r="A87">
        <v>840</v>
      </c>
      <c r="B87" s="1">
        <v>40683</v>
      </c>
      <c r="D87">
        <v>27</v>
      </c>
      <c r="E87">
        <f t="shared" si="0"/>
        <v>-1.1999999999999993</v>
      </c>
      <c r="F87">
        <f t="shared" si="1"/>
        <v>0.22000000000000028</v>
      </c>
      <c r="G87">
        <v>43.4</v>
      </c>
      <c r="H87">
        <v>-1.9</v>
      </c>
      <c r="I87">
        <v>2.5</v>
      </c>
      <c r="J87">
        <v>-2.9</v>
      </c>
      <c r="K87">
        <v>-1.4</v>
      </c>
      <c r="L87">
        <v>-99.9</v>
      </c>
    </row>
    <row r="88" spans="1:12" x14ac:dyDescent="0.25">
      <c r="A88">
        <v>840</v>
      </c>
      <c r="B88" s="1">
        <v>40684</v>
      </c>
      <c r="D88">
        <v>27.7</v>
      </c>
      <c r="E88">
        <f t="shared" si="0"/>
        <v>-0.69999999999999929</v>
      </c>
      <c r="F88">
        <f t="shared" si="1"/>
        <v>-0.2</v>
      </c>
      <c r="G88">
        <v>44</v>
      </c>
      <c r="H88">
        <v>0</v>
      </c>
      <c r="I88">
        <v>4.2</v>
      </c>
      <c r="J88">
        <v>-2</v>
      </c>
      <c r="K88">
        <v>0.4</v>
      </c>
      <c r="L88">
        <v>-99.9</v>
      </c>
    </row>
    <row r="89" spans="1:12" x14ac:dyDescent="0.25">
      <c r="A89">
        <v>840</v>
      </c>
      <c r="B89" s="1">
        <v>40685</v>
      </c>
      <c r="D89">
        <v>27.9</v>
      </c>
      <c r="E89">
        <f t="shared" si="0"/>
        <v>-0.19999999999999929</v>
      </c>
      <c r="F89">
        <f t="shared" si="1"/>
        <v>-0.5</v>
      </c>
      <c r="G89">
        <v>44.1</v>
      </c>
      <c r="H89">
        <v>-0.5</v>
      </c>
      <c r="I89">
        <v>9.5</v>
      </c>
      <c r="J89">
        <v>-0.8</v>
      </c>
      <c r="K89">
        <v>2.2999999999999998</v>
      </c>
      <c r="L89">
        <v>62</v>
      </c>
    </row>
    <row r="90" spans="1:12" x14ac:dyDescent="0.25">
      <c r="A90">
        <v>840</v>
      </c>
      <c r="B90" s="1">
        <v>40686</v>
      </c>
      <c r="D90">
        <v>27.9</v>
      </c>
      <c r="E90">
        <f t="shared" si="0"/>
        <v>0</v>
      </c>
      <c r="F90">
        <f t="shared" si="1"/>
        <v>-0.61999999999999955</v>
      </c>
      <c r="G90">
        <v>44.2</v>
      </c>
      <c r="H90">
        <v>0.5</v>
      </c>
      <c r="I90">
        <v>13.5</v>
      </c>
      <c r="J90">
        <v>-2.7</v>
      </c>
      <c r="K90">
        <v>4.8</v>
      </c>
      <c r="L90">
        <v>60</v>
      </c>
    </row>
    <row r="91" spans="1:12" x14ac:dyDescent="0.25">
      <c r="A91">
        <v>840</v>
      </c>
      <c r="B91" s="1">
        <v>40687</v>
      </c>
      <c r="D91">
        <v>28</v>
      </c>
      <c r="E91">
        <f t="shared" si="0"/>
        <v>-0.10000000000000142</v>
      </c>
      <c r="F91">
        <f t="shared" si="1"/>
        <v>-0.43999999999999984</v>
      </c>
      <c r="G91">
        <v>44.2</v>
      </c>
      <c r="H91">
        <v>3.9</v>
      </c>
      <c r="I91">
        <v>13.8</v>
      </c>
      <c r="J91">
        <v>-1.2</v>
      </c>
      <c r="K91">
        <v>6</v>
      </c>
      <c r="L91">
        <v>57</v>
      </c>
    </row>
    <row r="92" spans="1:12" x14ac:dyDescent="0.25">
      <c r="A92">
        <v>840</v>
      </c>
      <c r="B92" s="1">
        <v>40688</v>
      </c>
      <c r="D92">
        <v>28</v>
      </c>
      <c r="E92">
        <f t="shared" si="0"/>
        <v>0</v>
      </c>
      <c r="F92">
        <f t="shared" si="1"/>
        <v>-0.2</v>
      </c>
      <c r="G92">
        <v>44.2</v>
      </c>
      <c r="H92">
        <v>-1.3</v>
      </c>
      <c r="I92">
        <v>9.5</v>
      </c>
      <c r="J92">
        <v>-2.4</v>
      </c>
      <c r="K92">
        <v>2.9</v>
      </c>
      <c r="L92">
        <v>56</v>
      </c>
    </row>
    <row r="93" spans="1:12" x14ac:dyDescent="0.25">
      <c r="A93">
        <v>840</v>
      </c>
      <c r="B93" s="1">
        <v>40689</v>
      </c>
      <c r="D93">
        <v>28</v>
      </c>
      <c r="E93">
        <f t="shared" si="0"/>
        <v>0</v>
      </c>
      <c r="F93">
        <f t="shared" si="1"/>
        <v>-6.0000000000000143E-2</v>
      </c>
      <c r="G93">
        <v>44.2</v>
      </c>
      <c r="H93">
        <v>-0.7</v>
      </c>
      <c r="I93">
        <v>13.6</v>
      </c>
      <c r="J93">
        <v>-3.9</v>
      </c>
      <c r="K93">
        <v>4.7</v>
      </c>
      <c r="L93">
        <v>54</v>
      </c>
    </row>
    <row r="94" spans="1:12" x14ac:dyDescent="0.25">
      <c r="A94">
        <v>840</v>
      </c>
      <c r="B94" s="1">
        <v>40690</v>
      </c>
      <c r="D94">
        <v>27.2</v>
      </c>
      <c r="E94">
        <f t="shared" si="0"/>
        <v>0.80000000000000071</v>
      </c>
      <c r="F94">
        <f t="shared" si="1"/>
        <v>0.13999999999999985</v>
      </c>
      <c r="G94">
        <v>44.3</v>
      </c>
      <c r="H94">
        <v>3.4</v>
      </c>
      <c r="I94">
        <v>15</v>
      </c>
      <c r="J94">
        <v>-1.6</v>
      </c>
      <c r="K94">
        <v>8.1</v>
      </c>
      <c r="L94">
        <v>52</v>
      </c>
    </row>
    <row r="95" spans="1:12" x14ac:dyDescent="0.25">
      <c r="A95">
        <v>840</v>
      </c>
      <c r="B95" s="1">
        <v>40691</v>
      </c>
      <c r="D95">
        <v>25.8</v>
      </c>
      <c r="E95">
        <f t="shared" si="0"/>
        <v>1.3999999999999986</v>
      </c>
      <c r="F95">
        <f t="shared" si="1"/>
        <v>0.4199999999999996</v>
      </c>
      <c r="G95">
        <v>44.3</v>
      </c>
      <c r="H95">
        <v>4.4000000000000004</v>
      </c>
      <c r="I95">
        <v>15.6</v>
      </c>
      <c r="J95">
        <v>0.2</v>
      </c>
      <c r="K95">
        <v>8.1</v>
      </c>
      <c r="L95">
        <v>46</v>
      </c>
    </row>
    <row r="96" spans="1:12" x14ac:dyDescent="0.25">
      <c r="A96">
        <v>840</v>
      </c>
      <c r="B96" s="1">
        <v>40692</v>
      </c>
      <c r="D96">
        <v>23.1</v>
      </c>
      <c r="E96">
        <f t="shared" si="0"/>
        <v>2.6999999999999993</v>
      </c>
      <c r="F96">
        <f t="shared" si="1"/>
        <v>0.97999999999999976</v>
      </c>
      <c r="G96">
        <v>44.4</v>
      </c>
      <c r="H96">
        <v>8.6</v>
      </c>
      <c r="I96">
        <v>15.9</v>
      </c>
      <c r="J96">
        <v>0</v>
      </c>
      <c r="K96">
        <v>10</v>
      </c>
      <c r="L96">
        <v>45</v>
      </c>
    </row>
    <row r="97" spans="1:12" x14ac:dyDescent="0.25">
      <c r="A97">
        <v>840</v>
      </c>
      <c r="B97" s="1">
        <v>40693</v>
      </c>
      <c r="D97">
        <v>21</v>
      </c>
      <c r="E97">
        <f t="shared" si="0"/>
        <v>2.1000000000000014</v>
      </c>
      <c r="F97">
        <f t="shared" si="1"/>
        <v>1.4</v>
      </c>
      <c r="G97">
        <v>44.4</v>
      </c>
      <c r="H97">
        <v>7.1</v>
      </c>
      <c r="I97">
        <v>16.2</v>
      </c>
      <c r="J97">
        <v>6</v>
      </c>
      <c r="K97">
        <v>10.3</v>
      </c>
      <c r="L97">
        <v>40</v>
      </c>
    </row>
    <row r="98" spans="1:12" x14ac:dyDescent="0.25">
      <c r="A98">
        <v>840</v>
      </c>
      <c r="B98" s="1">
        <v>40694</v>
      </c>
      <c r="D98">
        <v>21</v>
      </c>
      <c r="E98">
        <f t="shared" si="0"/>
        <v>0</v>
      </c>
      <c r="F98">
        <f t="shared" si="1"/>
        <v>1.4</v>
      </c>
      <c r="G98">
        <v>44.4</v>
      </c>
      <c r="H98">
        <v>-3.6</v>
      </c>
      <c r="I98">
        <v>7.7</v>
      </c>
      <c r="J98">
        <v>-3.6</v>
      </c>
      <c r="K98">
        <v>3.6</v>
      </c>
      <c r="L98">
        <v>39</v>
      </c>
    </row>
    <row r="99" spans="1:12" x14ac:dyDescent="0.25">
      <c r="A99">
        <v>840</v>
      </c>
      <c r="B99" s="1">
        <v>40695</v>
      </c>
      <c r="D99">
        <v>19.2</v>
      </c>
      <c r="E99">
        <f t="shared" si="0"/>
        <v>1.8000000000000007</v>
      </c>
      <c r="F99">
        <f t="shared" si="1"/>
        <v>1.6</v>
      </c>
      <c r="G99">
        <v>44.4</v>
      </c>
      <c r="H99">
        <v>1.6</v>
      </c>
      <c r="I99">
        <v>16.100000000000001</v>
      </c>
      <c r="J99">
        <v>-4.7</v>
      </c>
      <c r="K99">
        <v>6</v>
      </c>
      <c r="L99">
        <v>36</v>
      </c>
    </row>
    <row r="100" spans="1:12" x14ac:dyDescent="0.25">
      <c r="A100">
        <v>840</v>
      </c>
      <c r="B100" s="1">
        <v>40696</v>
      </c>
      <c r="D100">
        <v>17.100000000000001</v>
      </c>
      <c r="E100">
        <f t="shared" si="0"/>
        <v>2.0999999999999979</v>
      </c>
      <c r="F100">
        <f t="shared" si="1"/>
        <v>1.7399999999999998</v>
      </c>
      <c r="G100">
        <v>44.4</v>
      </c>
      <c r="H100">
        <v>4.4000000000000004</v>
      </c>
      <c r="I100">
        <v>18.2</v>
      </c>
      <c r="J100">
        <v>0</v>
      </c>
      <c r="K100">
        <v>8.4</v>
      </c>
      <c r="L100">
        <v>32</v>
      </c>
    </row>
    <row r="101" spans="1:12" x14ac:dyDescent="0.25">
      <c r="A101">
        <v>840</v>
      </c>
      <c r="B101" s="1">
        <v>40697</v>
      </c>
      <c r="D101">
        <v>16.899999999999999</v>
      </c>
      <c r="E101">
        <f t="shared" si="0"/>
        <v>0.20000000000000284</v>
      </c>
      <c r="F101">
        <f t="shared" si="1"/>
        <v>1.2400000000000007</v>
      </c>
      <c r="G101">
        <v>44.4</v>
      </c>
      <c r="H101">
        <v>3.2</v>
      </c>
      <c r="I101">
        <v>13.9</v>
      </c>
      <c r="J101">
        <v>3</v>
      </c>
      <c r="K101">
        <v>8.6</v>
      </c>
      <c r="L101">
        <v>31</v>
      </c>
    </row>
    <row r="102" spans="1:12" x14ac:dyDescent="0.25">
      <c r="A102">
        <v>840</v>
      </c>
      <c r="B102" s="1">
        <v>40698</v>
      </c>
      <c r="D102">
        <v>15.2</v>
      </c>
      <c r="E102">
        <f t="shared" si="0"/>
        <v>1.6999999999999993</v>
      </c>
      <c r="F102">
        <f t="shared" si="1"/>
        <v>1.1600000000000001</v>
      </c>
      <c r="G102">
        <v>44.4</v>
      </c>
      <c r="H102">
        <v>1.3</v>
      </c>
      <c r="I102">
        <v>15.8</v>
      </c>
      <c r="J102">
        <v>0.2</v>
      </c>
      <c r="K102">
        <v>7.9</v>
      </c>
      <c r="L102">
        <v>28</v>
      </c>
    </row>
    <row r="103" spans="1:12" x14ac:dyDescent="0.25">
      <c r="A103">
        <v>840</v>
      </c>
      <c r="B103" s="1">
        <v>40699</v>
      </c>
      <c r="D103">
        <v>13.1</v>
      </c>
      <c r="E103">
        <f t="shared" si="0"/>
        <v>2.0999999999999996</v>
      </c>
      <c r="F103">
        <f t="shared" si="1"/>
        <v>1.58</v>
      </c>
      <c r="G103">
        <v>44.4</v>
      </c>
      <c r="H103">
        <v>1.9</v>
      </c>
      <c r="I103">
        <v>18.899999999999999</v>
      </c>
      <c r="J103">
        <v>0.1</v>
      </c>
      <c r="K103">
        <v>9.1</v>
      </c>
      <c r="L103">
        <v>25</v>
      </c>
    </row>
    <row r="104" spans="1:12" x14ac:dyDescent="0.25">
      <c r="A104">
        <v>840</v>
      </c>
      <c r="B104" s="1">
        <v>40700</v>
      </c>
      <c r="D104">
        <v>11.1</v>
      </c>
      <c r="E104">
        <f t="shared" si="0"/>
        <v>2</v>
      </c>
      <c r="F104">
        <f t="shared" si="1"/>
        <v>1.6199999999999999</v>
      </c>
      <c r="G104">
        <v>44.4</v>
      </c>
      <c r="H104">
        <v>3</v>
      </c>
      <c r="I104">
        <v>19.5</v>
      </c>
      <c r="J104">
        <v>0.9</v>
      </c>
      <c r="K104">
        <v>9.6999999999999993</v>
      </c>
      <c r="L104">
        <v>20</v>
      </c>
    </row>
    <row r="105" spans="1:12" x14ac:dyDescent="0.25">
      <c r="A105">
        <v>840</v>
      </c>
      <c r="B105" s="1">
        <v>40701</v>
      </c>
      <c r="D105">
        <v>9.3000000000000007</v>
      </c>
      <c r="E105">
        <f t="shared" si="0"/>
        <v>1.7999999999999989</v>
      </c>
      <c r="F105">
        <f t="shared" si="1"/>
        <v>1.56</v>
      </c>
      <c r="G105">
        <v>44.4</v>
      </c>
      <c r="H105">
        <v>9.9</v>
      </c>
      <c r="I105">
        <v>18.5</v>
      </c>
      <c r="J105">
        <v>1.7</v>
      </c>
      <c r="K105">
        <v>11.5</v>
      </c>
      <c r="L105">
        <v>18</v>
      </c>
    </row>
    <row r="106" spans="1:12" x14ac:dyDescent="0.25">
      <c r="A106">
        <v>840</v>
      </c>
      <c r="B106" s="1">
        <v>40702</v>
      </c>
      <c r="D106">
        <v>7.7</v>
      </c>
      <c r="E106">
        <f t="shared" si="0"/>
        <v>1.6000000000000005</v>
      </c>
      <c r="F106">
        <f t="shared" si="1"/>
        <v>1.8399999999999999</v>
      </c>
      <c r="G106">
        <v>44.4</v>
      </c>
      <c r="H106">
        <v>0.7</v>
      </c>
      <c r="I106">
        <v>16.5</v>
      </c>
      <c r="J106">
        <v>0.7</v>
      </c>
      <c r="K106">
        <v>9</v>
      </c>
      <c r="L106">
        <v>14</v>
      </c>
    </row>
    <row r="107" spans="1:12" x14ac:dyDescent="0.25">
      <c r="A107">
        <v>840</v>
      </c>
      <c r="B107" s="1">
        <v>40703</v>
      </c>
      <c r="D107">
        <v>5.8</v>
      </c>
      <c r="E107">
        <f t="shared" si="0"/>
        <v>1.9000000000000004</v>
      </c>
      <c r="F107">
        <f t="shared" si="1"/>
        <v>1.8799999999999997</v>
      </c>
      <c r="G107">
        <v>44.4</v>
      </c>
      <c r="H107">
        <v>6.6</v>
      </c>
      <c r="I107">
        <v>17.600000000000001</v>
      </c>
      <c r="J107">
        <v>-0.8</v>
      </c>
      <c r="K107">
        <v>9</v>
      </c>
      <c r="L107">
        <v>12</v>
      </c>
    </row>
    <row r="108" spans="1:12" x14ac:dyDescent="0.25">
      <c r="A108">
        <v>840</v>
      </c>
      <c r="B108" s="1">
        <v>40704</v>
      </c>
      <c r="D108">
        <v>3.7</v>
      </c>
      <c r="E108">
        <f t="shared" si="0"/>
        <v>2.0999999999999996</v>
      </c>
      <c r="F108">
        <f t="shared" si="1"/>
        <v>1.8799999999999997</v>
      </c>
      <c r="G108">
        <v>44.4</v>
      </c>
      <c r="H108">
        <v>0</v>
      </c>
      <c r="I108">
        <v>15.9</v>
      </c>
      <c r="J108">
        <v>-0.7</v>
      </c>
      <c r="K108">
        <v>7.4</v>
      </c>
      <c r="L108">
        <v>8</v>
      </c>
    </row>
    <row r="109" spans="1:12" x14ac:dyDescent="0.25">
      <c r="A109">
        <v>840</v>
      </c>
      <c r="B109" s="1">
        <v>40705</v>
      </c>
      <c r="D109">
        <v>1.1000000000000001</v>
      </c>
      <c r="E109">
        <f t="shared" si="0"/>
        <v>2.6</v>
      </c>
      <c r="F109">
        <f t="shared" si="1"/>
        <v>2</v>
      </c>
      <c r="G109">
        <v>44.4</v>
      </c>
      <c r="H109">
        <v>3.1</v>
      </c>
      <c r="I109">
        <v>17.8</v>
      </c>
      <c r="J109">
        <v>-0.9</v>
      </c>
      <c r="K109">
        <v>8.6</v>
      </c>
      <c r="L109">
        <v>5</v>
      </c>
    </row>
    <row r="110" spans="1:12" x14ac:dyDescent="0.25">
      <c r="A110" s="2">
        <v>840</v>
      </c>
      <c r="B110" s="3">
        <v>40706</v>
      </c>
      <c r="C110" s="2"/>
      <c r="D110" s="2">
        <v>0</v>
      </c>
      <c r="E110" s="2">
        <f t="shared" si="0"/>
        <v>1.1000000000000001</v>
      </c>
      <c r="F110" s="2">
        <f t="shared" si="1"/>
        <v>1.86</v>
      </c>
      <c r="G110" s="2">
        <v>44.4</v>
      </c>
      <c r="H110" s="2">
        <v>1.3</v>
      </c>
      <c r="I110" s="2">
        <v>17.600000000000001</v>
      </c>
      <c r="J110" s="2">
        <v>1.1000000000000001</v>
      </c>
      <c r="K110" s="2">
        <v>9.1</v>
      </c>
      <c r="L110" s="2">
        <v>2</v>
      </c>
    </row>
    <row r="111" spans="1:12" x14ac:dyDescent="0.25">
      <c r="D111" s="16" t="s">
        <v>50</v>
      </c>
      <c r="E111" s="18">
        <f>AVERAGE(E72:E110)</f>
        <v>0.82564102564102571</v>
      </c>
      <c r="F111" s="19">
        <f>AVERAGE(F72:F110)</f>
        <v>0.80057142857142849</v>
      </c>
      <c r="G111">
        <f>G110-G71</f>
        <v>3.8999999999999986</v>
      </c>
      <c r="H111" t="s">
        <v>51</v>
      </c>
      <c r="J111" s="20" t="s">
        <v>52</v>
      </c>
      <c r="K111" s="21">
        <f>AVERAGE(K72:K110)</f>
        <v>5.8051282051282049</v>
      </c>
    </row>
    <row r="112" spans="1:12" x14ac:dyDescent="0.25">
      <c r="D112" s="16" t="s">
        <v>53</v>
      </c>
      <c r="E112" s="10">
        <f>MAX(E72:E110)</f>
        <v>2.6999999999999993</v>
      </c>
      <c r="F112" s="22">
        <f>MAX(F72:F110)</f>
        <v>2</v>
      </c>
    </row>
    <row r="113" spans="4:5" x14ac:dyDescent="0.25">
      <c r="D113" s="16" t="s">
        <v>54</v>
      </c>
      <c r="E113" s="16">
        <f>COUNT(E72:E110)</f>
        <v>39</v>
      </c>
    </row>
    <row r="114" spans="4:5" x14ac:dyDescent="0.25">
      <c r="D114">
        <f>+MAX(D7:D110)</f>
        <v>32.200000000000003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workbookViewId="0">
      <pane xSplit="2" ySplit="6" topLeftCell="C231" activePane="bottomRight" state="frozen"/>
      <selection pane="topRight" activeCell="C1" sqref="C1"/>
      <selection pane="bottomLeft" activeCell="A7" sqref="A7"/>
      <selection pane="bottomRight" activeCell="E251" sqref="E251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55</v>
      </c>
    </row>
    <row r="3" spans="1:12" x14ac:dyDescent="0.25">
      <c r="E3" s="16"/>
      <c r="F3" s="7" t="s">
        <v>15</v>
      </c>
    </row>
    <row r="4" spans="1:12" x14ac:dyDescent="0.25">
      <c r="E4" s="16"/>
      <c r="F4" s="7" t="s">
        <v>19</v>
      </c>
    </row>
    <row r="5" spans="1:12" x14ac:dyDescent="0.25">
      <c r="E5" s="16" t="s">
        <v>26</v>
      </c>
      <c r="F5" s="8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7" t="s">
        <v>33</v>
      </c>
      <c r="F6" s="9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40087</v>
      </c>
      <c r="D7">
        <v>0</v>
      </c>
      <c r="G7">
        <v>0</v>
      </c>
      <c r="H7">
        <v>-0.1</v>
      </c>
      <c r="I7">
        <v>13</v>
      </c>
      <c r="J7">
        <v>-0.1</v>
      </c>
      <c r="K7">
        <v>6.8</v>
      </c>
      <c r="L7">
        <v>0</v>
      </c>
    </row>
    <row r="8" spans="1:12" x14ac:dyDescent="0.25">
      <c r="A8">
        <v>840</v>
      </c>
      <c r="B8" s="1">
        <v>40088</v>
      </c>
      <c r="D8">
        <v>0</v>
      </c>
      <c r="G8">
        <v>0</v>
      </c>
      <c r="H8">
        <v>-5.7</v>
      </c>
      <c r="I8">
        <v>7.4</v>
      </c>
      <c r="J8">
        <v>-7</v>
      </c>
      <c r="K8">
        <v>-0.3</v>
      </c>
      <c r="L8">
        <v>0</v>
      </c>
    </row>
    <row r="9" spans="1:12" x14ac:dyDescent="0.25">
      <c r="A9">
        <v>840</v>
      </c>
      <c r="B9" s="1">
        <v>40089</v>
      </c>
      <c r="D9">
        <v>0</v>
      </c>
      <c r="G9">
        <v>0.1</v>
      </c>
      <c r="H9">
        <v>-2.9</v>
      </c>
      <c r="I9">
        <v>10.4</v>
      </c>
      <c r="J9">
        <v>-7.5</v>
      </c>
      <c r="K9">
        <v>0.8</v>
      </c>
      <c r="L9">
        <v>0</v>
      </c>
    </row>
    <row r="10" spans="1:12" x14ac:dyDescent="0.25">
      <c r="A10">
        <v>840</v>
      </c>
      <c r="B10" s="1">
        <v>40090</v>
      </c>
      <c r="D10">
        <v>0</v>
      </c>
      <c r="G10">
        <v>0.1</v>
      </c>
      <c r="H10">
        <v>4.2</v>
      </c>
      <c r="I10">
        <v>11.6</v>
      </c>
      <c r="J10">
        <v>-4.5</v>
      </c>
      <c r="K10">
        <v>3.1</v>
      </c>
      <c r="L10">
        <v>0</v>
      </c>
    </row>
    <row r="11" spans="1:12" x14ac:dyDescent="0.25">
      <c r="A11">
        <v>840</v>
      </c>
      <c r="B11" s="1">
        <v>40091</v>
      </c>
      <c r="D11">
        <v>0</v>
      </c>
      <c r="G11">
        <v>0.2</v>
      </c>
      <c r="H11">
        <v>5.6</v>
      </c>
      <c r="I11">
        <v>7.9</v>
      </c>
      <c r="J11">
        <v>2.2000000000000002</v>
      </c>
      <c r="K11">
        <v>4.9000000000000004</v>
      </c>
      <c r="L11">
        <v>0</v>
      </c>
    </row>
    <row r="12" spans="1:12" x14ac:dyDescent="0.25">
      <c r="A12">
        <v>840</v>
      </c>
      <c r="B12" s="1">
        <v>40092</v>
      </c>
      <c r="D12">
        <v>0</v>
      </c>
      <c r="G12">
        <v>0.2</v>
      </c>
      <c r="H12">
        <v>-3.5</v>
      </c>
      <c r="I12">
        <v>5.6</v>
      </c>
      <c r="J12">
        <v>-3.5</v>
      </c>
      <c r="K12">
        <v>2.8</v>
      </c>
      <c r="L12">
        <v>0</v>
      </c>
    </row>
    <row r="13" spans="1:12" x14ac:dyDescent="0.25">
      <c r="A13">
        <v>840</v>
      </c>
      <c r="B13" s="1">
        <v>40093</v>
      </c>
      <c r="D13">
        <v>0</v>
      </c>
      <c r="G13">
        <v>0.2</v>
      </c>
      <c r="H13">
        <v>-0.6</v>
      </c>
      <c r="I13">
        <v>10.6</v>
      </c>
      <c r="J13">
        <v>-6.9</v>
      </c>
      <c r="K13">
        <v>0.9</v>
      </c>
      <c r="L13">
        <v>0</v>
      </c>
    </row>
    <row r="14" spans="1:12" x14ac:dyDescent="0.25">
      <c r="A14">
        <v>840</v>
      </c>
      <c r="B14" s="1">
        <v>40094</v>
      </c>
      <c r="D14">
        <v>0</v>
      </c>
      <c r="G14">
        <v>0.7</v>
      </c>
      <c r="H14">
        <v>4</v>
      </c>
      <c r="I14">
        <v>8.1</v>
      </c>
      <c r="J14">
        <v>-0.6</v>
      </c>
      <c r="K14">
        <v>3.4</v>
      </c>
      <c r="L14">
        <v>0</v>
      </c>
    </row>
    <row r="15" spans="1:12" x14ac:dyDescent="0.25">
      <c r="A15">
        <v>840</v>
      </c>
      <c r="B15" s="1">
        <v>40095</v>
      </c>
      <c r="D15">
        <v>0</v>
      </c>
      <c r="G15">
        <v>0.8</v>
      </c>
      <c r="H15">
        <v>-5.2</v>
      </c>
      <c r="I15">
        <v>4.4000000000000004</v>
      </c>
      <c r="J15">
        <v>-5.2</v>
      </c>
      <c r="K15">
        <v>0.7</v>
      </c>
      <c r="L15">
        <v>0</v>
      </c>
    </row>
    <row r="16" spans="1:12" x14ac:dyDescent="0.25">
      <c r="A16">
        <v>840</v>
      </c>
      <c r="B16" s="1">
        <v>40096</v>
      </c>
      <c r="D16">
        <v>0</v>
      </c>
      <c r="G16">
        <v>0.8</v>
      </c>
      <c r="H16">
        <v>-3.1</v>
      </c>
      <c r="I16">
        <v>9.1</v>
      </c>
      <c r="J16">
        <v>-6.4</v>
      </c>
      <c r="K16">
        <v>0.3</v>
      </c>
      <c r="L16">
        <v>0</v>
      </c>
    </row>
    <row r="17" spans="1:12" x14ac:dyDescent="0.25">
      <c r="A17">
        <v>840</v>
      </c>
      <c r="B17" s="1">
        <v>40097</v>
      </c>
      <c r="D17">
        <v>0</v>
      </c>
      <c r="G17">
        <v>0.9</v>
      </c>
      <c r="H17">
        <v>-1.1000000000000001</v>
      </c>
      <c r="I17">
        <v>10</v>
      </c>
      <c r="J17">
        <v>-3.7</v>
      </c>
      <c r="K17">
        <v>2.2999999999999998</v>
      </c>
      <c r="L17">
        <v>0</v>
      </c>
    </row>
    <row r="18" spans="1:12" x14ac:dyDescent="0.25">
      <c r="A18">
        <v>840</v>
      </c>
      <c r="B18" s="1">
        <v>40098</v>
      </c>
      <c r="D18">
        <v>0</v>
      </c>
      <c r="G18">
        <v>0.9</v>
      </c>
      <c r="H18">
        <v>1.8</v>
      </c>
      <c r="I18">
        <v>9.1999999999999993</v>
      </c>
      <c r="J18">
        <v>-3.2</v>
      </c>
      <c r="K18">
        <v>3.1</v>
      </c>
      <c r="L18">
        <v>0</v>
      </c>
    </row>
    <row r="19" spans="1:12" x14ac:dyDescent="0.25">
      <c r="A19">
        <v>840</v>
      </c>
      <c r="B19" s="1">
        <v>40099</v>
      </c>
      <c r="D19">
        <v>0</v>
      </c>
      <c r="G19">
        <v>1</v>
      </c>
      <c r="H19">
        <v>5</v>
      </c>
      <c r="I19">
        <v>10.9</v>
      </c>
      <c r="J19">
        <v>-2.4</v>
      </c>
      <c r="K19">
        <v>4</v>
      </c>
      <c r="L19">
        <v>0</v>
      </c>
    </row>
    <row r="20" spans="1:12" x14ac:dyDescent="0.25">
      <c r="A20">
        <v>840</v>
      </c>
      <c r="B20" s="1">
        <v>40100</v>
      </c>
      <c r="D20">
        <v>0.5</v>
      </c>
      <c r="G20">
        <v>1.6</v>
      </c>
      <c r="H20">
        <v>1.3</v>
      </c>
      <c r="I20">
        <v>6</v>
      </c>
      <c r="J20">
        <v>0.3</v>
      </c>
      <c r="K20">
        <v>2.2999999999999998</v>
      </c>
      <c r="L20">
        <v>5</v>
      </c>
    </row>
    <row r="21" spans="1:12" x14ac:dyDescent="0.25">
      <c r="A21">
        <v>840</v>
      </c>
      <c r="B21" s="1">
        <v>40101</v>
      </c>
      <c r="D21">
        <v>0.4</v>
      </c>
      <c r="G21">
        <v>1.6</v>
      </c>
      <c r="H21">
        <v>-0.2</v>
      </c>
      <c r="I21">
        <v>5.6</v>
      </c>
      <c r="J21">
        <v>-0.3</v>
      </c>
      <c r="K21">
        <v>2.9</v>
      </c>
      <c r="L21">
        <v>3</v>
      </c>
    </row>
    <row r="22" spans="1:12" x14ac:dyDescent="0.25">
      <c r="A22">
        <v>840</v>
      </c>
      <c r="B22" s="1">
        <v>40102</v>
      </c>
      <c r="D22">
        <v>0</v>
      </c>
      <c r="G22">
        <v>1.6</v>
      </c>
      <c r="H22">
        <v>-0.6</v>
      </c>
      <c r="I22">
        <v>12.9</v>
      </c>
      <c r="J22">
        <v>-2.2000000000000002</v>
      </c>
      <c r="K22">
        <v>4.3</v>
      </c>
      <c r="L22">
        <v>3</v>
      </c>
    </row>
    <row r="23" spans="1:12" x14ac:dyDescent="0.25">
      <c r="A23">
        <v>840</v>
      </c>
      <c r="B23" s="1">
        <v>40103</v>
      </c>
      <c r="D23">
        <v>0</v>
      </c>
      <c r="G23">
        <v>1.6</v>
      </c>
      <c r="H23">
        <v>-0.5</v>
      </c>
      <c r="I23">
        <v>14.7</v>
      </c>
      <c r="J23">
        <v>-2.8</v>
      </c>
      <c r="K23">
        <v>4.8</v>
      </c>
      <c r="L23">
        <v>3</v>
      </c>
    </row>
    <row r="24" spans="1:12" x14ac:dyDescent="0.25">
      <c r="A24">
        <v>840</v>
      </c>
      <c r="B24" s="1">
        <v>40104</v>
      </c>
      <c r="D24">
        <v>0</v>
      </c>
      <c r="G24">
        <v>1.6</v>
      </c>
      <c r="H24">
        <v>0.2</v>
      </c>
      <c r="I24">
        <v>13.9</v>
      </c>
      <c r="J24">
        <v>-1.5</v>
      </c>
      <c r="K24">
        <v>4.7</v>
      </c>
      <c r="L24">
        <v>3</v>
      </c>
    </row>
    <row r="25" spans="1:12" x14ac:dyDescent="0.25">
      <c r="A25">
        <v>840</v>
      </c>
      <c r="B25" s="1">
        <v>40105</v>
      </c>
      <c r="D25">
        <v>0</v>
      </c>
      <c r="G25">
        <v>1.6</v>
      </c>
      <c r="H25">
        <v>1.1000000000000001</v>
      </c>
      <c r="I25">
        <v>15.7</v>
      </c>
      <c r="J25">
        <v>-0.9</v>
      </c>
      <c r="K25">
        <v>5.8</v>
      </c>
      <c r="L25">
        <v>3</v>
      </c>
    </row>
    <row r="26" spans="1:12" x14ac:dyDescent="0.25">
      <c r="A26">
        <v>840</v>
      </c>
      <c r="B26" s="1">
        <v>40106</v>
      </c>
      <c r="D26">
        <v>0</v>
      </c>
      <c r="G26">
        <v>1.7</v>
      </c>
      <c r="H26">
        <v>3.2</v>
      </c>
      <c r="I26">
        <v>12.5</v>
      </c>
      <c r="J26">
        <v>0.8</v>
      </c>
      <c r="K26">
        <v>5.2</v>
      </c>
      <c r="L26">
        <v>3</v>
      </c>
    </row>
    <row r="27" spans="1:12" x14ac:dyDescent="0.25">
      <c r="A27">
        <v>840</v>
      </c>
      <c r="B27" s="1">
        <v>40107</v>
      </c>
      <c r="D27">
        <v>0.3</v>
      </c>
      <c r="G27">
        <v>2.1</v>
      </c>
      <c r="H27">
        <v>1.7</v>
      </c>
      <c r="I27">
        <v>8.1</v>
      </c>
      <c r="J27">
        <v>0.7</v>
      </c>
      <c r="K27">
        <v>3.1</v>
      </c>
      <c r="L27">
        <v>2</v>
      </c>
    </row>
    <row r="28" spans="1:12" x14ac:dyDescent="0.25">
      <c r="A28">
        <v>840</v>
      </c>
      <c r="B28" s="1">
        <v>40108</v>
      </c>
      <c r="D28">
        <v>0.9</v>
      </c>
      <c r="G28">
        <v>2.6</v>
      </c>
      <c r="H28">
        <v>-5.7</v>
      </c>
      <c r="I28">
        <v>1.7</v>
      </c>
      <c r="J28">
        <v>-5.9</v>
      </c>
      <c r="K28">
        <v>0</v>
      </c>
      <c r="L28">
        <v>9</v>
      </c>
    </row>
    <row r="29" spans="1:12" x14ac:dyDescent="0.25">
      <c r="A29">
        <v>840</v>
      </c>
      <c r="B29" s="1">
        <v>40109</v>
      </c>
      <c r="D29">
        <v>0.8</v>
      </c>
      <c r="G29">
        <v>2.6</v>
      </c>
      <c r="H29">
        <v>-1.3</v>
      </c>
      <c r="I29">
        <v>7.2</v>
      </c>
      <c r="J29">
        <v>-8.1</v>
      </c>
      <c r="K29">
        <v>-0.7</v>
      </c>
      <c r="L29">
        <v>7</v>
      </c>
    </row>
    <row r="30" spans="1:12" x14ac:dyDescent="0.25">
      <c r="A30">
        <v>840</v>
      </c>
      <c r="B30" s="1">
        <v>40110</v>
      </c>
      <c r="D30">
        <v>0.7</v>
      </c>
      <c r="G30">
        <v>2.6</v>
      </c>
      <c r="H30">
        <v>-5.2</v>
      </c>
      <c r="I30">
        <v>8.5</v>
      </c>
      <c r="J30">
        <v>-6.3</v>
      </c>
      <c r="K30">
        <v>0.2</v>
      </c>
      <c r="L30">
        <v>5</v>
      </c>
    </row>
    <row r="31" spans="1:12" x14ac:dyDescent="0.25">
      <c r="A31">
        <v>840</v>
      </c>
      <c r="B31" s="1">
        <v>40111</v>
      </c>
      <c r="D31">
        <v>0.7</v>
      </c>
      <c r="G31">
        <v>2.6</v>
      </c>
      <c r="H31">
        <v>-3.2</v>
      </c>
      <c r="I31">
        <v>9.1</v>
      </c>
      <c r="J31">
        <v>-5.7</v>
      </c>
      <c r="K31">
        <v>0.5</v>
      </c>
      <c r="L31">
        <v>4</v>
      </c>
    </row>
    <row r="32" spans="1:12" x14ac:dyDescent="0.25">
      <c r="A32">
        <v>840</v>
      </c>
      <c r="B32" s="1">
        <v>40112</v>
      </c>
      <c r="D32">
        <v>0.5</v>
      </c>
      <c r="G32">
        <v>2.6</v>
      </c>
      <c r="H32">
        <v>-5</v>
      </c>
      <c r="I32">
        <v>6.8</v>
      </c>
      <c r="J32">
        <v>-5.4</v>
      </c>
      <c r="K32">
        <v>0.1</v>
      </c>
      <c r="L32">
        <v>5</v>
      </c>
    </row>
    <row r="33" spans="1:12" x14ac:dyDescent="0.25">
      <c r="A33">
        <v>840</v>
      </c>
      <c r="B33" s="1">
        <v>40113</v>
      </c>
      <c r="D33">
        <v>0.3</v>
      </c>
      <c r="G33">
        <v>2.6</v>
      </c>
      <c r="H33">
        <v>-7.2</v>
      </c>
      <c r="I33">
        <v>5</v>
      </c>
      <c r="J33">
        <v>-9.4</v>
      </c>
      <c r="K33">
        <v>-2.8</v>
      </c>
      <c r="L33">
        <v>4</v>
      </c>
    </row>
    <row r="34" spans="1:12" x14ac:dyDescent="0.25">
      <c r="A34">
        <v>840</v>
      </c>
      <c r="B34" s="1">
        <v>40114</v>
      </c>
      <c r="D34">
        <v>0.4</v>
      </c>
      <c r="G34">
        <v>2.8</v>
      </c>
      <c r="H34">
        <v>-4.8</v>
      </c>
      <c r="I34">
        <v>2.8</v>
      </c>
      <c r="J34">
        <v>-7.8</v>
      </c>
      <c r="K34">
        <v>-2.4</v>
      </c>
      <c r="L34">
        <v>5</v>
      </c>
    </row>
    <row r="35" spans="1:12" x14ac:dyDescent="0.25">
      <c r="A35">
        <v>840</v>
      </c>
      <c r="B35" s="1">
        <v>40115</v>
      </c>
      <c r="D35">
        <v>0.8</v>
      </c>
      <c r="G35">
        <v>3.3</v>
      </c>
      <c r="H35">
        <v>-14.2</v>
      </c>
      <c r="I35">
        <v>-4.7</v>
      </c>
      <c r="J35">
        <v>-15.1</v>
      </c>
      <c r="K35">
        <v>-7.3</v>
      </c>
      <c r="L35">
        <v>4</v>
      </c>
    </row>
    <row r="36" spans="1:12" x14ac:dyDescent="0.25">
      <c r="A36">
        <v>840</v>
      </c>
      <c r="B36" s="1">
        <v>40116</v>
      </c>
      <c r="D36">
        <v>0.8</v>
      </c>
      <c r="G36">
        <v>3.3</v>
      </c>
      <c r="H36">
        <v>-16.100000000000001</v>
      </c>
      <c r="I36">
        <v>-4</v>
      </c>
      <c r="J36">
        <v>-21.1</v>
      </c>
      <c r="K36">
        <v>-12.1</v>
      </c>
      <c r="L36">
        <v>12</v>
      </c>
    </row>
    <row r="37" spans="1:12" x14ac:dyDescent="0.25">
      <c r="A37">
        <v>840</v>
      </c>
      <c r="B37" s="1">
        <v>40117</v>
      </c>
      <c r="D37">
        <v>1</v>
      </c>
      <c r="G37">
        <v>3.5</v>
      </c>
      <c r="H37">
        <v>-6.1</v>
      </c>
      <c r="I37">
        <v>2.2000000000000002</v>
      </c>
      <c r="J37">
        <v>-17.2</v>
      </c>
      <c r="K37">
        <v>-6.7</v>
      </c>
      <c r="L37">
        <v>10</v>
      </c>
    </row>
    <row r="38" spans="1:12" x14ac:dyDescent="0.25">
      <c r="A38">
        <v>840</v>
      </c>
      <c r="B38" s="1">
        <v>40118</v>
      </c>
      <c r="D38">
        <v>1</v>
      </c>
      <c r="G38">
        <v>3.5</v>
      </c>
      <c r="H38">
        <v>-5.3</v>
      </c>
      <c r="I38">
        <v>13.8</v>
      </c>
      <c r="J38">
        <v>-7.9</v>
      </c>
      <c r="K38">
        <v>0.4</v>
      </c>
      <c r="L38">
        <v>8</v>
      </c>
    </row>
    <row r="39" spans="1:12" x14ac:dyDescent="0.25">
      <c r="A39">
        <v>840</v>
      </c>
      <c r="B39" s="1">
        <v>40119</v>
      </c>
      <c r="D39">
        <v>0.9</v>
      </c>
      <c r="G39">
        <v>3.5</v>
      </c>
      <c r="H39">
        <v>-3.8</v>
      </c>
      <c r="I39">
        <v>13.1</v>
      </c>
      <c r="J39">
        <v>-6.6</v>
      </c>
      <c r="K39">
        <v>1.4</v>
      </c>
      <c r="L39">
        <v>15</v>
      </c>
    </row>
    <row r="40" spans="1:12" x14ac:dyDescent="0.25">
      <c r="A40">
        <v>840</v>
      </c>
      <c r="B40" s="1">
        <v>40120</v>
      </c>
      <c r="D40">
        <v>0.8</v>
      </c>
      <c r="G40">
        <v>3.5</v>
      </c>
      <c r="H40">
        <v>-3.5</v>
      </c>
      <c r="I40">
        <v>12.9</v>
      </c>
      <c r="J40">
        <v>-5.8</v>
      </c>
      <c r="K40">
        <v>1.9</v>
      </c>
      <c r="L40">
        <v>6</v>
      </c>
    </row>
    <row r="41" spans="1:12" x14ac:dyDescent="0.25">
      <c r="A41">
        <v>840</v>
      </c>
      <c r="B41" s="1">
        <v>40121</v>
      </c>
      <c r="D41">
        <v>0.5</v>
      </c>
      <c r="G41">
        <v>3.5</v>
      </c>
      <c r="H41">
        <v>-3.7</v>
      </c>
      <c r="I41">
        <v>11.5</v>
      </c>
      <c r="J41">
        <v>-5.6</v>
      </c>
      <c r="K41">
        <v>1.8</v>
      </c>
      <c r="L41">
        <v>5</v>
      </c>
    </row>
    <row r="42" spans="1:12" x14ac:dyDescent="0.25">
      <c r="A42">
        <v>840</v>
      </c>
      <c r="B42" s="1">
        <v>40122</v>
      </c>
      <c r="D42">
        <v>0.2</v>
      </c>
      <c r="G42">
        <v>3.5</v>
      </c>
      <c r="H42">
        <v>-2.8</v>
      </c>
      <c r="I42">
        <v>14.5</v>
      </c>
      <c r="J42">
        <v>-4.2</v>
      </c>
      <c r="K42">
        <v>3</v>
      </c>
      <c r="L42">
        <v>5</v>
      </c>
    </row>
    <row r="43" spans="1:12" x14ac:dyDescent="0.25">
      <c r="A43">
        <v>840</v>
      </c>
      <c r="B43" s="1">
        <v>40123</v>
      </c>
      <c r="D43">
        <v>0.2</v>
      </c>
      <c r="G43">
        <v>3.5</v>
      </c>
      <c r="H43">
        <v>-1.1000000000000001</v>
      </c>
      <c r="I43">
        <v>12.5</v>
      </c>
      <c r="J43">
        <v>-3.2</v>
      </c>
      <c r="K43">
        <v>3.2</v>
      </c>
      <c r="L43">
        <v>4</v>
      </c>
    </row>
    <row r="44" spans="1:12" x14ac:dyDescent="0.25">
      <c r="A44">
        <v>840</v>
      </c>
      <c r="B44" s="1">
        <v>40124</v>
      </c>
      <c r="D44">
        <v>0</v>
      </c>
      <c r="G44">
        <v>3.5</v>
      </c>
      <c r="H44">
        <v>-1.1000000000000001</v>
      </c>
      <c r="I44">
        <v>11.6</v>
      </c>
      <c r="J44">
        <v>-3</v>
      </c>
      <c r="K44">
        <v>3.4</v>
      </c>
      <c r="L44">
        <v>3</v>
      </c>
    </row>
    <row r="45" spans="1:12" x14ac:dyDescent="0.25">
      <c r="A45">
        <v>840</v>
      </c>
      <c r="B45" s="1">
        <v>40125</v>
      </c>
      <c r="D45">
        <v>0</v>
      </c>
      <c r="G45">
        <v>3.5</v>
      </c>
      <c r="H45">
        <v>-2.6</v>
      </c>
      <c r="I45">
        <v>12</v>
      </c>
      <c r="J45">
        <v>-2.6</v>
      </c>
      <c r="K45">
        <v>2.7</v>
      </c>
      <c r="L45">
        <v>3</v>
      </c>
    </row>
    <row r="46" spans="1:12" x14ac:dyDescent="0.25">
      <c r="A46">
        <v>840</v>
      </c>
      <c r="B46" s="1">
        <v>40126</v>
      </c>
      <c r="D46">
        <v>0</v>
      </c>
      <c r="G46">
        <v>3.5</v>
      </c>
      <c r="H46">
        <v>-2.8</v>
      </c>
      <c r="I46">
        <v>9.1999999999999993</v>
      </c>
      <c r="J46">
        <v>-4.2</v>
      </c>
      <c r="K46">
        <v>1.1000000000000001</v>
      </c>
      <c r="L46">
        <v>3</v>
      </c>
    </row>
    <row r="47" spans="1:12" x14ac:dyDescent="0.25">
      <c r="A47">
        <v>840</v>
      </c>
      <c r="B47" s="1">
        <v>40127</v>
      </c>
      <c r="D47">
        <v>0</v>
      </c>
      <c r="G47">
        <v>3.5</v>
      </c>
      <c r="H47">
        <v>-3.2</v>
      </c>
      <c r="I47">
        <v>9.4</v>
      </c>
      <c r="J47">
        <v>-4.5</v>
      </c>
      <c r="K47">
        <v>1.3</v>
      </c>
      <c r="L47">
        <v>3</v>
      </c>
    </row>
    <row r="48" spans="1:12" x14ac:dyDescent="0.25">
      <c r="A48">
        <v>840</v>
      </c>
      <c r="B48" s="1">
        <v>40128</v>
      </c>
      <c r="D48">
        <v>0</v>
      </c>
      <c r="G48">
        <v>3.5</v>
      </c>
      <c r="H48">
        <v>-2.6</v>
      </c>
      <c r="I48">
        <v>9.9</v>
      </c>
      <c r="J48">
        <v>-4.5999999999999996</v>
      </c>
      <c r="K48">
        <v>1.3</v>
      </c>
      <c r="L48">
        <v>3</v>
      </c>
    </row>
    <row r="49" spans="1:12" x14ac:dyDescent="0.25">
      <c r="A49">
        <v>840</v>
      </c>
      <c r="B49" s="1">
        <v>40129</v>
      </c>
      <c r="D49">
        <v>0</v>
      </c>
      <c r="G49">
        <v>3.6</v>
      </c>
      <c r="H49">
        <v>-0.3</v>
      </c>
      <c r="I49">
        <v>9.9</v>
      </c>
      <c r="J49">
        <v>-3.4</v>
      </c>
      <c r="K49">
        <v>2.4</v>
      </c>
      <c r="L49">
        <v>3</v>
      </c>
    </row>
    <row r="50" spans="1:12" x14ac:dyDescent="0.25">
      <c r="A50">
        <v>840</v>
      </c>
      <c r="B50" s="1">
        <v>40130</v>
      </c>
      <c r="D50">
        <v>0.2</v>
      </c>
      <c r="G50">
        <v>3.8</v>
      </c>
      <c r="H50">
        <v>2.2000000000000002</v>
      </c>
      <c r="I50">
        <v>5.5</v>
      </c>
      <c r="J50">
        <v>-1.4</v>
      </c>
      <c r="K50">
        <v>2.5</v>
      </c>
      <c r="L50">
        <v>3</v>
      </c>
    </row>
    <row r="51" spans="1:12" x14ac:dyDescent="0.25">
      <c r="A51">
        <v>840</v>
      </c>
      <c r="B51" s="1">
        <v>40131</v>
      </c>
      <c r="D51">
        <v>0.7</v>
      </c>
      <c r="G51">
        <v>4.2</v>
      </c>
      <c r="H51">
        <v>-1.6</v>
      </c>
      <c r="I51">
        <v>2.2999999999999998</v>
      </c>
      <c r="J51">
        <v>-1.7</v>
      </c>
      <c r="K51">
        <v>0.1</v>
      </c>
      <c r="L51">
        <v>7</v>
      </c>
    </row>
    <row r="52" spans="1:12" x14ac:dyDescent="0.25">
      <c r="A52">
        <v>840</v>
      </c>
      <c r="B52" s="1">
        <v>40132</v>
      </c>
      <c r="D52">
        <v>2</v>
      </c>
      <c r="G52">
        <v>5.7</v>
      </c>
      <c r="H52">
        <v>-5.7</v>
      </c>
      <c r="I52">
        <v>-0.8</v>
      </c>
      <c r="J52">
        <v>-5.7</v>
      </c>
      <c r="K52">
        <v>-3.1</v>
      </c>
      <c r="L52">
        <v>19</v>
      </c>
    </row>
    <row r="53" spans="1:12" x14ac:dyDescent="0.25">
      <c r="A53">
        <v>840</v>
      </c>
      <c r="B53" s="1">
        <v>40133</v>
      </c>
      <c r="D53">
        <v>2</v>
      </c>
      <c r="G53">
        <v>5.7</v>
      </c>
      <c r="H53">
        <v>-16.100000000000001</v>
      </c>
      <c r="I53">
        <v>-0.1</v>
      </c>
      <c r="J53">
        <v>-18.8</v>
      </c>
      <c r="K53">
        <v>-8.3000000000000007</v>
      </c>
      <c r="L53">
        <v>19</v>
      </c>
    </row>
    <row r="54" spans="1:12" x14ac:dyDescent="0.25">
      <c r="A54">
        <v>840</v>
      </c>
      <c r="B54" s="1">
        <v>40134</v>
      </c>
      <c r="D54">
        <v>2.1</v>
      </c>
      <c r="G54">
        <v>5.8</v>
      </c>
      <c r="H54">
        <v>-7.5</v>
      </c>
      <c r="I54">
        <v>4.9000000000000004</v>
      </c>
      <c r="J54">
        <v>-17.7</v>
      </c>
      <c r="K54">
        <v>-7</v>
      </c>
      <c r="L54">
        <v>17</v>
      </c>
    </row>
    <row r="55" spans="1:12" x14ac:dyDescent="0.25">
      <c r="A55">
        <v>840</v>
      </c>
      <c r="B55" s="1">
        <v>40135</v>
      </c>
      <c r="D55">
        <v>2.1</v>
      </c>
      <c r="G55">
        <v>5.8</v>
      </c>
      <c r="H55">
        <v>-9.6999999999999993</v>
      </c>
      <c r="I55">
        <v>9</v>
      </c>
      <c r="J55">
        <v>-10.5</v>
      </c>
      <c r="K55">
        <v>-3.6</v>
      </c>
      <c r="L55">
        <v>16</v>
      </c>
    </row>
    <row r="56" spans="1:12" x14ac:dyDescent="0.25">
      <c r="A56">
        <v>840</v>
      </c>
      <c r="B56" s="1">
        <v>40136</v>
      </c>
      <c r="D56">
        <v>2.1</v>
      </c>
      <c r="G56">
        <v>5.8</v>
      </c>
      <c r="H56">
        <v>-8.8000000000000007</v>
      </c>
      <c r="I56">
        <v>8.4</v>
      </c>
      <c r="J56">
        <v>-11.2</v>
      </c>
      <c r="K56">
        <v>-3.8</v>
      </c>
      <c r="L56">
        <v>15</v>
      </c>
    </row>
    <row r="57" spans="1:12" x14ac:dyDescent="0.25">
      <c r="A57">
        <v>840</v>
      </c>
      <c r="B57" s="1">
        <v>40137</v>
      </c>
      <c r="D57">
        <v>2.1</v>
      </c>
      <c r="G57">
        <v>5.8</v>
      </c>
      <c r="H57">
        <v>-9.6</v>
      </c>
      <c r="I57">
        <v>8.6</v>
      </c>
      <c r="J57">
        <v>-11.9</v>
      </c>
      <c r="K57">
        <v>-4</v>
      </c>
      <c r="L57">
        <v>15</v>
      </c>
    </row>
    <row r="58" spans="1:12" x14ac:dyDescent="0.25">
      <c r="A58">
        <v>840</v>
      </c>
      <c r="B58" s="1">
        <v>40138</v>
      </c>
      <c r="D58">
        <v>2.1</v>
      </c>
      <c r="G58">
        <v>5.8</v>
      </c>
      <c r="H58">
        <v>-9.3000000000000007</v>
      </c>
      <c r="I58">
        <v>8</v>
      </c>
      <c r="J58">
        <v>-11.2</v>
      </c>
      <c r="K58">
        <v>-3.8</v>
      </c>
      <c r="L58">
        <v>14</v>
      </c>
    </row>
    <row r="59" spans="1:12" x14ac:dyDescent="0.25">
      <c r="A59">
        <v>840</v>
      </c>
      <c r="B59" s="1">
        <v>40139</v>
      </c>
      <c r="D59">
        <v>2.1</v>
      </c>
      <c r="G59">
        <v>5.8</v>
      </c>
      <c r="H59">
        <v>-9.5</v>
      </c>
      <c r="I59">
        <v>5.8</v>
      </c>
      <c r="J59">
        <v>-11.1</v>
      </c>
      <c r="K59">
        <v>-3.4</v>
      </c>
      <c r="L59">
        <v>14</v>
      </c>
    </row>
    <row r="60" spans="1:12" x14ac:dyDescent="0.25">
      <c r="A60">
        <v>840</v>
      </c>
      <c r="B60" s="1">
        <v>40140</v>
      </c>
      <c r="D60">
        <v>2</v>
      </c>
      <c r="G60">
        <v>5.8</v>
      </c>
      <c r="H60">
        <v>-8.6999999999999993</v>
      </c>
      <c r="I60">
        <v>3.9</v>
      </c>
      <c r="J60">
        <v>-14</v>
      </c>
      <c r="K60">
        <v>-5.5</v>
      </c>
      <c r="L60">
        <v>14</v>
      </c>
    </row>
    <row r="61" spans="1:12" x14ac:dyDescent="0.25">
      <c r="A61">
        <v>840</v>
      </c>
      <c r="B61" s="1">
        <v>40141</v>
      </c>
      <c r="D61">
        <v>2</v>
      </c>
      <c r="G61">
        <v>5.8</v>
      </c>
      <c r="H61">
        <v>-17.100000000000001</v>
      </c>
      <c r="I61">
        <v>1.9</v>
      </c>
      <c r="J61">
        <v>-17.5</v>
      </c>
      <c r="K61">
        <v>-8.3000000000000007</v>
      </c>
      <c r="L61">
        <v>14</v>
      </c>
    </row>
    <row r="62" spans="1:12" x14ac:dyDescent="0.25">
      <c r="A62">
        <v>840</v>
      </c>
      <c r="B62" s="1">
        <v>40142</v>
      </c>
      <c r="D62">
        <v>2</v>
      </c>
      <c r="G62">
        <v>5.8</v>
      </c>
      <c r="H62">
        <v>-12.1</v>
      </c>
      <c r="I62">
        <v>6.7</v>
      </c>
      <c r="J62">
        <v>-17.8</v>
      </c>
      <c r="K62">
        <v>-7.9</v>
      </c>
      <c r="L62">
        <v>14</v>
      </c>
    </row>
    <row r="63" spans="1:12" x14ac:dyDescent="0.25">
      <c r="A63">
        <v>840</v>
      </c>
      <c r="B63" s="1">
        <v>40143</v>
      </c>
      <c r="D63">
        <v>2</v>
      </c>
      <c r="G63">
        <v>5.9</v>
      </c>
      <c r="H63">
        <v>-6.6</v>
      </c>
      <c r="I63">
        <v>10.9</v>
      </c>
      <c r="J63">
        <v>-12.7</v>
      </c>
      <c r="K63">
        <v>-2.4</v>
      </c>
      <c r="L63">
        <v>14</v>
      </c>
    </row>
    <row r="64" spans="1:12" x14ac:dyDescent="0.25">
      <c r="A64">
        <v>840</v>
      </c>
      <c r="B64" s="1">
        <v>40144</v>
      </c>
      <c r="D64">
        <v>2</v>
      </c>
      <c r="G64">
        <v>5.9</v>
      </c>
      <c r="H64">
        <v>-8.4</v>
      </c>
      <c r="I64">
        <v>10.4</v>
      </c>
      <c r="J64">
        <v>-9</v>
      </c>
      <c r="K64">
        <v>-1.9</v>
      </c>
      <c r="L64">
        <v>13</v>
      </c>
    </row>
    <row r="65" spans="1:12" x14ac:dyDescent="0.25">
      <c r="A65">
        <v>840</v>
      </c>
      <c r="B65" s="1">
        <v>40145</v>
      </c>
      <c r="D65">
        <v>2</v>
      </c>
      <c r="G65">
        <v>5.9</v>
      </c>
      <c r="H65">
        <v>-8.1</v>
      </c>
      <c r="I65">
        <v>9</v>
      </c>
      <c r="J65">
        <v>-10.5</v>
      </c>
      <c r="K65">
        <v>-3</v>
      </c>
      <c r="L65">
        <v>13</v>
      </c>
    </row>
    <row r="66" spans="1:12" x14ac:dyDescent="0.25">
      <c r="A66">
        <v>840</v>
      </c>
      <c r="B66" s="1">
        <v>40146</v>
      </c>
      <c r="D66">
        <v>2.1</v>
      </c>
      <c r="G66">
        <v>6</v>
      </c>
      <c r="H66">
        <v>-3.5</v>
      </c>
      <c r="I66">
        <v>4.0999999999999996</v>
      </c>
      <c r="J66">
        <v>-8</v>
      </c>
      <c r="K66">
        <v>-2.2000000000000002</v>
      </c>
      <c r="L66">
        <v>16</v>
      </c>
    </row>
    <row r="67" spans="1:12" x14ac:dyDescent="0.25">
      <c r="A67">
        <v>840</v>
      </c>
      <c r="B67" s="1">
        <v>40147</v>
      </c>
      <c r="D67">
        <v>2.1</v>
      </c>
      <c r="G67">
        <v>6</v>
      </c>
      <c r="H67">
        <v>-3.7</v>
      </c>
      <c r="I67">
        <v>5</v>
      </c>
      <c r="J67">
        <v>-10</v>
      </c>
      <c r="K67">
        <v>-2.7</v>
      </c>
      <c r="L67">
        <v>16</v>
      </c>
    </row>
    <row r="68" spans="1:12" x14ac:dyDescent="0.25">
      <c r="A68">
        <v>840</v>
      </c>
      <c r="B68" s="1">
        <v>40148</v>
      </c>
      <c r="D68">
        <v>2.1</v>
      </c>
      <c r="G68">
        <v>6</v>
      </c>
      <c r="H68">
        <v>-11.6</v>
      </c>
      <c r="I68">
        <v>5.8</v>
      </c>
      <c r="J68">
        <v>-11.9</v>
      </c>
      <c r="K68">
        <v>-4.0999999999999996</v>
      </c>
      <c r="L68">
        <v>16</v>
      </c>
    </row>
    <row r="69" spans="1:12" x14ac:dyDescent="0.25">
      <c r="A69">
        <v>840</v>
      </c>
      <c r="B69" s="1">
        <v>40149</v>
      </c>
      <c r="D69">
        <v>2.1</v>
      </c>
      <c r="G69">
        <v>6</v>
      </c>
      <c r="H69">
        <v>-11.5</v>
      </c>
      <c r="I69">
        <v>9</v>
      </c>
      <c r="J69">
        <v>-12.5</v>
      </c>
      <c r="K69">
        <v>-4</v>
      </c>
      <c r="L69">
        <v>16</v>
      </c>
    </row>
    <row r="70" spans="1:12" x14ac:dyDescent="0.25">
      <c r="A70">
        <v>840</v>
      </c>
      <c r="B70" s="1">
        <v>40150</v>
      </c>
      <c r="D70">
        <v>2.1</v>
      </c>
      <c r="G70">
        <v>6</v>
      </c>
      <c r="H70">
        <v>-18.899999999999999</v>
      </c>
      <c r="I70">
        <v>0.4</v>
      </c>
      <c r="J70">
        <v>-18.899999999999999</v>
      </c>
      <c r="K70">
        <v>-9.6999999999999993</v>
      </c>
      <c r="L70">
        <v>16</v>
      </c>
    </row>
    <row r="71" spans="1:12" x14ac:dyDescent="0.25">
      <c r="A71">
        <v>840</v>
      </c>
      <c r="B71" s="1">
        <v>40151</v>
      </c>
      <c r="D71">
        <v>2.1</v>
      </c>
      <c r="G71">
        <v>6</v>
      </c>
      <c r="H71">
        <v>-23.7</v>
      </c>
      <c r="I71">
        <v>-4.2</v>
      </c>
      <c r="J71">
        <v>-24.3</v>
      </c>
      <c r="K71">
        <v>-16.600000000000001</v>
      </c>
      <c r="L71">
        <v>17</v>
      </c>
    </row>
    <row r="72" spans="1:12" x14ac:dyDescent="0.25">
      <c r="A72">
        <v>840</v>
      </c>
      <c r="B72" s="1">
        <v>40152</v>
      </c>
      <c r="D72">
        <v>2.1</v>
      </c>
      <c r="G72">
        <v>6.2</v>
      </c>
      <c r="H72">
        <v>-18.600000000000001</v>
      </c>
      <c r="I72">
        <v>-5.4</v>
      </c>
      <c r="J72">
        <v>-25.7</v>
      </c>
      <c r="K72">
        <v>-16.5</v>
      </c>
      <c r="L72">
        <v>16</v>
      </c>
    </row>
    <row r="73" spans="1:12" x14ac:dyDescent="0.25">
      <c r="A73">
        <v>840</v>
      </c>
      <c r="B73" s="1">
        <v>40153</v>
      </c>
      <c r="D73">
        <v>2.2999999999999998</v>
      </c>
      <c r="G73">
        <v>6.6</v>
      </c>
      <c r="H73">
        <v>-8.1999999999999993</v>
      </c>
      <c r="I73">
        <v>-2.1</v>
      </c>
      <c r="J73">
        <v>-19.3</v>
      </c>
      <c r="K73">
        <v>-10</v>
      </c>
      <c r="L73">
        <v>17</v>
      </c>
    </row>
    <row r="74" spans="1:12" x14ac:dyDescent="0.25">
      <c r="A74">
        <v>840</v>
      </c>
      <c r="B74" s="1">
        <v>40154</v>
      </c>
      <c r="D74">
        <v>2.8</v>
      </c>
      <c r="G74">
        <v>6.9</v>
      </c>
      <c r="H74">
        <v>-8</v>
      </c>
      <c r="I74">
        <v>-8</v>
      </c>
      <c r="J74">
        <v>-11.1</v>
      </c>
      <c r="K74">
        <v>-9.6</v>
      </c>
      <c r="L74">
        <v>25</v>
      </c>
    </row>
    <row r="75" spans="1:12" x14ac:dyDescent="0.25">
      <c r="A75">
        <v>840</v>
      </c>
      <c r="B75" s="1">
        <v>40155</v>
      </c>
      <c r="D75">
        <v>5.6</v>
      </c>
      <c r="G75">
        <v>9.8000000000000007</v>
      </c>
      <c r="H75">
        <v>-3.9</v>
      </c>
      <c r="I75">
        <v>-3.9</v>
      </c>
      <c r="J75">
        <v>-8</v>
      </c>
      <c r="K75">
        <v>-5.8</v>
      </c>
      <c r="L75">
        <v>44</v>
      </c>
    </row>
    <row r="76" spans="1:12" x14ac:dyDescent="0.25">
      <c r="A76">
        <v>840</v>
      </c>
      <c r="B76" s="1">
        <v>40156</v>
      </c>
      <c r="D76">
        <v>7.3</v>
      </c>
      <c r="G76">
        <v>11.6</v>
      </c>
      <c r="H76">
        <v>-15.4</v>
      </c>
      <c r="I76">
        <v>-3.1</v>
      </c>
      <c r="J76">
        <v>-15.4</v>
      </c>
      <c r="K76">
        <v>-8.9</v>
      </c>
      <c r="L76">
        <v>58</v>
      </c>
    </row>
    <row r="77" spans="1:12" x14ac:dyDescent="0.25">
      <c r="A77">
        <v>840</v>
      </c>
      <c r="B77" s="1">
        <v>40157</v>
      </c>
      <c r="D77">
        <v>7.3</v>
      </c>
      <c r="G77">
        <v>11.6</v>
      </c>
      <c r="H77">
        <v>-15.8</v>
      </c>
      <c r="I77">
        <v>-9.1</v>
      </c>
      <c r="J77">
        <v>-18.899999999999999</v>
      </c>
      <c r="K77">
        <v>-14.4</v>
      </c>
      <c r="L77">
        <v>53</v>
      </c>
    </row>
    <row r="78" spans="1:12" x14ac:dyDescent="0.25">
      <c r="A78">
        <v>840</v>
      </c>
      <c r="B78" s="1">
        <v>40158</v>
      </c>
      <c r="D78">
        <v>7.3</v>
      </c>
      <c r="G78">
        <v>11.6</v>
      </c>
      <c r="H78">
        <v>-21.2</v>
      </c>
      <c r="I78">
        <v>0.5</v>
      </c>
      <c r="J78">
        <v>-25.7</v>
      </c>
      <c r="K78">
        <v>-15.8</v>
      </c>
      <c r="L78">
        <v>50</v>
      </c>
    </row>
    <row r="79" spans="1:12" x14ac:dyDescent="0.25">
      <c r="A79">
        <v>840</v>
      </c>
      <c r="B79" s="1">
        <v>40159</v>
      </c>
      <c r="D79">
        <v>7.6</v>
      </c>
      <c r="G79">
        <v>11.9</v>
      </c>
      <c r="H79">
        <v>-8.6</v>
      </c>
      <c r="I79">
        <v>1.9</v>
      </c>
      <c r="J79">
        <v>-21.3</v>
      </c>
      <c r="K79">
        <v>-11.4</v>
      </c>
      <c r="L79">
        <v>46</v>
      </c>
    </row>
    <row r="80" spans="1:12" x14ac:dyDescent="0.25">
      <c r="A80">
        <v>840</v>
      </c>
      <c r="B80" s="1">
        <v>40160</v>
      </c>
      <c r="D80">
        <v>8.4</v>
      </c>
      <c r="G80">
        <v>12.6</v>
      </c>
      <c r="H80">
        <v>-4.5</v>
      </c>
      <c r="I80">
        <v>-4</v>
      </c>
      <c r="J80">
        <v>-9</v>
      </c>
      <c r="K80">
        <v>-5.9</v>
      </c>
      <c r="L80">
        <v>51</v>
      </c>
    </row>
    <row r="81" spans="1:12" x14ac:dyDescent="0.25">
      <c r="A81">
        <v>840</v>
      </c>
      <c r="B81" s="1">
        <v>40161</v>
      </c>
      <c r="D81">
        <v>10.7</v>
      </c>
      <c r="G81">
        <v>14.9</v>
      </c>
      <c r="H81">
        <v>-7.5</v>
      </c>
      <c r="I81">
        <v>-2.8</v>
      </c>
      <c r="J81">
        <v>-9.8000000000000007</v>
      </c>
      <c r="K81">
        <v>-5.0999999999999996</v>
      </c>
      <c r="L81">
        <v>62</v>
      </c>
    </row>
    <row r="82" spans="1:12" x14ac:dyDescent="0.25">
      <c r="A82">
        <v>840</v>
      </c>
      <c r="B82" s="1">
        <v>40162</v>
      </c>
      <c r="D82">
        <v>10.7</v>
      </c>
      <c r="G82">
        <v>14.9</v>
      </c>
      <c r="H82">
        <v>-16.899999999999999</v>
      </c>
      <c r="I82">
        <v>0.7</v>
      </c>
      <c r="J82">
        <v>-17.600000000000001</v>
      </c>
      <c r="K82">
        <v>-8.5</v>
      </c>
      <c r="L82">
        <v>59</v>
      </c>
    </row>
    <row r="83" spans="1:12" x14ac:dyDescent="0.25">
      <c r="A83">
        <v>840</v>
      </c>
      <c r="B83" s="1">
        <v>40163</v>
      </c>
      <c r="D83">
        <v>10.7</v>
      </c>
      <c r="G83">
        <v>15</v>
      </c>
      <c r="H83">
        <v>-12.3</v>
      </c>
      <c r="I83">
        <v>4.3</v>
      </c>
      <c r="J83">
        <v>-18.7</v>
      </c>
      <c r="K83">
        <v>-9</v>
      </c>
      <c r="L83">
        <v>56</v>
      </c>
    </row>
    <row r="84" spans="1:12" x14ac:dyDescent="0.25">
      <c r="A84">
        <v>840</v>
      </c>
      <c r="B84" s="1">
        <v>40164</v>
      </c>
      <c r="D84">
        <v>10.7</v>
      </c>
      <c r="G84">
        <v>15</v>
      </c>
      <c r="H84">
        <v>-9.6</v>
      </c>
      <c r="I84">
        <v>6</v>
      </c>
      <c r="J84">
        <v>-12.8</v>
      </c>
      <c r="K84">
        <v>-6.3</v>
      </c>
      <c r="L84">
        <v>54</v>
      </c>
    </row>
    <row r="85" spans="1:12" x14ac:dyDescent="0.25">
      <c r="A85">
        <v>840</v>
      </c>
      <c r="B85" s="1">
        <v>40165</v>
      </c>
      <c r="D85">
        <v>10.7</v>
      </c>
      <c r="G85">
        <v>15</v>
      </c>
      <c r="H85">
        <v>-14.1</v>
      </c>
      <c r="I85">
        <v>6.1</v>
      </c>
      <c r="J85">
        <v>-14.1</v>
      </c>
      <c r="K85">
        <v>-6.4</v>
      </c>
      <c r="L85">
        <v>53</v>
      </c>
    </row>
    <row r="86" spans="1:12" x14ac:dyDescent="0.25">
      <c r="A86">
        <v>840</v>
      </c>
      <c r="B86" s="1">
        <v>40166</v>
      </c>
      <c r="D86">
        <v>10.7</v>
      </c>
      <c r="G86">
        <v>15</v>
      </c>
      <c r="H86">
        <v>-15.3</v>
      </c>
      <c r="I86">
        <v>2.4</v>
      </c>
      <c r="J86">
        <v>-15.8</v>
      </c>
      <c r="K86">
        <v>-9.1999999999999993</v>
      </c>
      <c r="L86">
        <v>52</v>
      </c>
    </row>
    <row r="87" spans="1:12" x14ac:dyDescent="0.25">
      <c r="A87">
        <v>840</v>
      </c>
      <c r="B87" s="1">
        <v>40167</v>
      </c>
      <c r="D87">
        <v>10.8</v>
      </c>
      <c r="G87">
        <v>15</v>
      </c>
      <c r="H87">
        <v>-11.7</v>
      </c>
      <c r="I87">
        <v>3.3</v>
      </c>
      <c r="J87">
        <v>-18.399999999999999</v>
      </c>
      <c r="K87">
        <v>-9.6</v>
      </c>
      <c r="L87">
        <v>50</v>
      </c>
    </row>
    <row r="88" spans="1:12" x14ac:dyDescent="0.25">
      <c r="A88">
        <v>840</v>
      </c>
      <c r="B88" s="1">
        <v>40168</v>
      </c>
      <c r="D88">
        <v>10.8</v>
      </c>
      <c r="G88">
        <v>15.1</v>
      </c>
      <c r="H88">
        <v>-11</v>
      </c>
      <c r="I88">
        <v>7.6</v>
      </c>
      <c r="J88">
        <v>-12.2</v>
      </c>
      <c r="K88">
        <v>-5.6</v>
      </c>
      <c r="L88">
        <v>49</v>
      </c>
    </row>
    <row r="89" spans="1:12" x14ac:dyDescent="0.25">
      <c r="A89">
        <v>840</v>
      </c>
      <c r="B89" s="1">
        <v>40169</v>
      </c>
      <c r="D89">
        <v>10.8</v>
      </c>
      <c r="G89">
        <v>15.1</v>
      </c>
      <c r="H89">
        <v>-11.3</v>
      </c>
      <c r="I89">
        <v>4.7</v>
      </c>
      <c r="J89">
        <v>-13.7</v>
      </c>
      <c r="K89">
        <v>-7.1</v>
      </c>
      <c r="L89">
        <v>49</v>
      </c>
    </row>
    <row r="90" spans="1:12" x14ac:dyDescent="0.25">
      <c r="A90">
        <v>840</v>
      </c>
      <c r="B90" s="1">
        <v>40170</v>
      </c>
      <c r="D90">
        <v>11.3</v>
      </c>
      <c r="G90">
        <v>15.5</v>
      </c>
      <c r="H90">
        <v>-10.1</v>
      </c>
      <c r="I90">
        <v>-3.1</v>
      </c>
      <c r="J90">
        <v>-12.4</v>
      </c>
      <c r="K90">
        <v>-6.8</v>
      </c>
      <c r="L90">
        <v>54</v>
      </c>
    </row>
    <row r="91" spans="1:12" x14ac:dyDescent="0.25">
      <c r="A91">
        <v>840</v>
      </c>
      <c r="B91" s="1">
        <v>40171</v>
      </c>
      <c r="D91">
        <v>11.3</v>
      </c>
      <c r="G91">
        <v>15.5</v>
      </c>
      <c r="H91">
        <v>-14.3</v>
      </c>
      <c r="I91">
        <v>0.4</v>
      </c>
      <c r="J91">
        <v>-15.4</v>
      </c>
      <c r="K91">
        <v>-7.3</v>
      </c>
      <c r="L91">
        <v>51</v>
      </c>
    </row>
    <row r="92" spans="1:12" x14ac:dyDescent="0.25">
      <c r="A92">
        <v>840</v>
      </c>
      <c r="B92" s="1">
        <v>40172</v>
      </c>
      <c r="D92">
        <v>11.2</v>
      </c>
      <c r="G92">
        <v>15.5</v>
      </c>
      <c r="H92">
        <v>-22.1</v>
      </c>
      <c r="I92">
        <v>-1.9</v>
      </c>
      <c r="J92">
        <v>-22.6</v>
      </c>
      <c r="K92">
        <v>-13.6</v>
      </c>
      <c r="L92">
        <v>51</v>
      </c>
    </row>
    <row r="93" spans="1:12" x14ac:dyDescent="0.25">
      <c r="A93">
        <v>840</v>
      </c>
      <c r="B93" s="1">
        <v>40173</v>
      </c>
      <c r="D93">
        <v>11.2</v>
      </c>
      <c r="G93">
        <v>15.5</v>
      </c>
      <c r="H93">
        <v>-14</v>
      </c>
      <c r="I93">
        <v>-4.0999999999999996</v>
      </c>
      <c r="J93">
        <v>-23</v>
      </c>
      <c r="K93">
        <v>-15</v>
      </c>
      <c r="L93">
        <v>51</v>
      </c>
    </row>
    <row r="94" spans="1:12" x14ac:dyDescent="0.25">
      <c r="A94">
        <v>840</v>
      </c>
      <c r="B94" s="1">
        <v>40174</v>
      </c>
      <c r="D94">
        <v>11.2</v>
      </c>
      <c r="G94">
        <v>15.5</v>
      </c>
      <c r="H94">
        <v>-18.5</v>
      </c>
      <c r="I94">
        <v>-2.4</v>
      </c>
      <c r="J94">
        <v>-22.8</v>
      </c>
      <c r="K94">
        <v>-14.4</v>
      </c>
      <c r="L94">
        <v>50</v>
      </c>
    </row>
    <row r="95" spans="1:12" x14ac:dyDescent="0.25">
      <c r="A95">
        <v>840</v>
      </c>
      <c r="B95" s="1">
        <v>40175</v>
      </c>
      <c r="D95">
        <v>11.1</v>
      </c>
      <c r="G95">
        <v>15.5</v>
      </c>
      <c r="H95">
        <v>-18.399999999999999</v>
      </c>
      <c r="I95">
        <v>-1.9</v>
      </c>
      <c r="J95">
        <v>-21</v>
      </c>
      <c r="K95">
        <v>-14.1</v>
      </c>
      <c r="L95">
        <v>50</v>
      </c>
    </row>
    <row r="96" spans="1:12" x14ac:dyDescent="0.25">
      <c r="A96">
        <v>840</v>
      </c>
      <c r="B96" s="1">
        <v>40176</v>
      </c>
      <c r="D96">
        <v>11.3</v>
      </c>
      <c r="G96">
        <v>15.7</v>
      </c>
      <c r="H96">
        <v>-11.9</v>
      </c>
      <c r="I96">
        <v>1.6</v>
      </c>
      <c r="J96">
        <v>-19.100000000000001</v>
      </c>
      <c r="K96">
        <v>-10.8</v>
      </c>
      <c r="L96">
        <v>48</v>
      </c>
    </row>
    <row r="97" spans="1:12" x14ac:dyDescent="0.25">
      <c r="A97">
        <v>840</v>
      </c>
      <c r="B97" s="1">
        <v>40177</v>
      </c>
      <c r="D97">
        <v>11.7</v>
      </c>
      <c r="G97">
        <v>15.9</v>
      </c>
      <c r="H97">
        <v>-8.5</v>
      </c>
      <c r="I97">
        <v>-3.1</v>
      </c>
      <c r="J97">
        <v>-11.8</v>
      </c>
      <c r="K97">
        <v>-7.1</v>
      </c>
      <c r="L97">
        <v>51</v>
      </c>
    </row>
    <row r="98" spans="1:12" x14ac:dyDescent="0.25">
      <c r="A98">
        <v>840</v>
      </c>
      <c r="B98" s="1">
        <v>40178</v>
      </c>
      <c r="D98">
        <v>12</v>
      </c>
      <c r="G98">
        <v>16.2</v>
      </c>
      <c r="H98">
        <v>-10.4</v>
      </c>
      <c r="I98">
        <v>-4.8</v>
      </c>
      <c r="J98">
        <v>-10.4</v>
      </c>
      <c r="K98">
        <v>-8.6999999999999993</v>
      </c>
      <c r="L98">
        <v>64</v>
      </c>
    </row>
    <row r="99" spans="1:12" x14ac:dyDescent="0.25">
      <c r="A99">
        <v>840</v>
      </c>
      <c r="B99" s="1">
        <v>40179</v>
      </c>
      <c r="D99">
        <v>12</v>
      </c>
      <c r="G99">
        <v>16.2</v>
      </c>
      <c r="H99">
        <v>-17.600000000000001</v>
      </c>
      <c r="I99">
        <v>-2</v>
      </c>
      <c r="J99">
        <v>-19.8</v>
      </c>
      <c r="K99">
        <v>-11.4</v>
      </c>
      <c r="L99">
        <v>58</v>
      </c>
    </row>
    <row r="100" spans="1:12" x14ac:dyDescent="0.25">
      <c r="A100">
        <v>840</v>
      </c>
      <c r="B100" s="1">
        <v>40180</v>
      </c>
      <c r="D100">
        <v>12</v>
      </c>
      <c r="G100">
        <v>16.3</v>
      </c>
      <c r="H100">
        <v>-10.7</v>
      </c>
      <c r="I100">
        <v>7.5</v>
      </c>
      <c r="J100">
        <v>-17.8</v>
      </c>
      <c r="K100">
        <v>-7</v>
      </c>
      <c r="L100">
        <v>55</v>
      </c>
    </row>
    <row r="101" spans="1:12" x14ac:dyDescent="0.25">
      <c r="A101">
        <v>840</v>
      </c>
      <c r="B101" s="1">
        <v>40181</v>
      </c>
      <c r="D101">
        <v>12</v>
      </c>
      <c r="G101">
        <v>16.3</v>
      </c>
      <c r="H101">
        <v>-17.100000000000001</v>
      </c>
      <c r="I101">
        <v>3</v>
      </c>
      <c r="J101">
        <v>-17.3</v>
      </c>
      <c r="K101">
        <v>-7.8</v>
      </c>
      <c r="L101">
        <v>53</v>
      </c>
    </row>
    <row r="102" spans="1:12" x14ac:dyDescent="0.25">
      <c r="A102">
        <v>840</v>
      </c>
      <c r="B102" s="1">
        <v>40182</v>
      </c>
      <c r="D102">
        <v>12</v>
      </c>
      <c r="G102">
        <v>16.3</v>
      </c>
      <c r="H102">
        <v>-16.899999999999999</v>
      </c>
      <c r="I102">
        <v>2.1</v>
      </c>
      <c r="J102">
        <v>-18.399999999999999</v>
      </c>
      <c r="K102">
        <v>-11.4</v>
      </c>
      <c r="L102">
        <v>53</v>
      </c>
    </row>
    <row r="103" spans="1:12" x14ac:dyDescent="0.25">
      <c r="A103">
        <v>840</v>
      </c>
      <c r="B103" s="1">
        <v>40183</v>
      </c>
      <c r="D103">
        <v>12</v>
      </c>
      <c r="G103">
        <v>16.399999999999999</v>
      </c>
      <c r="H103">
        <v>-11.2</v>
      </c>
      <c r="I103">
        <v>2.7</v>
      </c>
      <c r="J103">
        <v>-17.5</v>
      </c>
      <c r="K103">
        <v>-9.4</v>
      </c>
      <c r="L103">
        <v>51</v>
      </c>
    </row>
    <row r="104" spans="1:12" x14ac:dyDescent="0.25">
      <c r="A104">
        <v>840</v>
      </c>
      <c r="B104" s="1">
        <v>40184</v>
      </c>
      <c r="D104">
        <v>12</v>
      </c>
      <c r="G104">
        <v>16.399999999999999</v>
      </c>
      <c r="H104">
        <v>-11.6</v>
      </c>
      <c r="I104">
        <v>4.8</v>
      </c>
      <c r="J104">
        <v>-14.1</v>
      </c>
      <c r="K104">
        <v>-7.6</v>
      </c>
      <c r="L104">
        <v>50</v>
      </c>
    </row>
    <row r="105" spans="1:12" x14ac:dyDescent="0.25">
      <c r="A105">
        <v>840</v>
      </c>
      <c r="B105" s="1">
        <v>40185</v>
      </c>
      <c r="D105">
        <v>12</v>
      </c>
      <c r="G105">
        <v>16.399999999999999</v>
      </c>
      <c r="H105">
        <v>-14.6</v>
      </c>
      <c r="I105">
        <v>4.8</v>
      </c>
      <c r="J105">
        <v>-14.6</v>
      </c>
      <c r="K105">
        <v>-7.7</v>
      </c>
      <c r="L105">
        <v>49</v>
      </c>
    </row>
    <row r="106" spans="1:12" x14ac:dyDescent="0.25">
      <c r="A106">
        <v>840</v>
      </c>
      <c r="B106" s="1">
        <v>40186</v>
      </c>
      <c r="D106">
        <v>11.9</v>
      </c>
      <c r="G106">
        <v>16.399999999999999</v>
      </c>
      <c r="H106">
        <v>-19.7</v>
      </c>
      <c r="I106">
        <v>0.3</v>
      </c>
      <c r="J106">
        <v>-19.899999999999999</v>
      </c>
      <c r="K106">
        <v>-11.2</v>
      </c>
      <c r="L106">
        <v>49</v>
      </c>
    </row>
    <row r="107" spans="1:12" x14ac:dyDescent="0.25">
      <c r="A107">
        <v>840</v>
      </c>
      <c r="B107" s="1">
        <v>40187</v>
      </c>
      <c r="D107">
        <v>11.9</v>
      </c>
      <c r="G107">
        <v>16.399999999999999</v>
      </c>
      <c r="H107">
        <v>-15.3</v>
      </c>
      <c r="I107">
        <v>2.7</v>
      </c>
      <c r="J107">
        <v>-21</v>
      </c>
      <c r="K107">
        <v>-11.7</v>
      </c>
      <c r="L107">
        <v>49</v>
      </c>
    </row>
    <row r="108" spans="1:12" x14ac:dyDescent="0.25">
      <c r="A108">
        <v>840</v>
      </c>
      <c r="B108" s="1">
        <v>40188</v>
      </c>
      <c r="D108">
        <v>11.9</v>
      </c>
      <c r="G108">
        <v>16.399999999999999</v>
      </c>
      <c r="H108">
        <v>-10.8</v>
      </c>
      <c r="I108">
        <v>6.9</v>
      </c>
      <c r="J108">
        <v>-15.9</v>
      </c>
      <c r="K108">
        <v>-6.9</v>
      </c>
      <c r="L108">
        <v>47</v>
      </c>
    </row>
    <row r="109" spans="1:12" x14ac:dyDescent="0.25">
      <c r="A109">
        <v>840</v>
      </c>
      <c r="B109" s="1">
        <v>40189</v>
      </c>
      <c r="D109">
        <v>11.9</v>
      </c>
      <c r="G109">
        <v>16.399999999999999</v>
      </c>
      <c r="H109">
        <v>-10.6</v>
      </c>
      <c r="I109">
        <v>6.1</v>
      </c>
      <c r="J109">
        <v>-12.7</v>
      </c>
      <c r="K109">
        <v>-5.7</v>
      </c>
      <c r="L109">
        <v>46</v>
      </c>
    </row>
    <row r="110" spans="1:12" x14ac:dyDescent="0.25">
      <c r="A110">
        <v>840</v>
      </c>
      <c r="B110" s="1">
        <v>40190</v>
      </c>
      <c r="D110">
        <v>11.9</v>
      </c>
      <c r="G110">
        <v>16.399999999999999</v>
      </c>
      <c r="H110">
        <v>-11.2</v>
      </c>
      <c r="I110">
        <v>7.8</v>
      </c>
      <c r="J110">
        <v>-13.3</v>
      </c>
      <c r="K110">
        <v>-5.2</v>
      </c>
      <c r="L110">
        <v>46</v>
      </c>
    </row>
    <row r="111" spans="1:12" x14ac:dyDescent="0.25">
      <c r="A111">
        <v>840</v>
      </c>
      <c r="B111" s="1">
        <v>40191</v>
      </c>
      <c r="D111">
        <v>11.9</v>
      </c>
      <c r="G111">
        <v>16.399999999999999</v>
      </c>
      <c r="H111">
        <v>-11.4</v>
      </c>
      <c r="I111">
        <v>7.1</v>
      </c>
      <c r="J111">
        <v>-13.7</v>
      </c>
      <c r="K111">
        <v>-6</v>
      </c>
      <c r="L111">
        <v>46</v>
      </c>
    </row>
    <row r="112" spans="1:12" x14ac:dyDescent="0.25">
      <c r="A112">
        <v>840</v>
      </c>
      <c r="B112" s="1">
        <v>40192</v>
      </c>
      <c r="D112">
        <v>11.9</v>
      </c>
      <c r="G112">
        <v>16.399999999999999</v>
      </c>
      <c r="H112">
        <v>-6.7</v>
      </c>
      <c r="I112">
        <v>4.2</v>
      </c>
      <c r="J112">
        <v>-13.5</v>
      </c>
      <c r="K112">
        <v>-5.9</v>
      </c>
      <c r="L112">
        <v>46</v>
      </c>
    </row>
    <row r="113" spans="1:12" x14ac:dyDescent="0.25">
      <c r="A113">
        <v>840</v>
      </c>
      <c r="B113" s="1">
        <v>40193</v>
      </c>
      <c r="D113">
        <v>11.9</v>
      </c>
      <c r="G113">
        <v>16.399999999999999</v>
      </c>
      <c r="H113">
        <v>-11.9</v>
      </c>
      <c r="I113">
        <v>2.4</v>
      </c>
      <c r="J113">
        <v>-12.2</v>
      </c>
      <c r="K113">
        <v>-4.0999999999999996</v>
      </c>
      <c r="L113">
        <v>46</v>
      </c>
    </row>
    <row r="114" spans="1:12" x14ac:dyDescent="0.25">
      <c r="A114">
        <v>840</v>
      </c>
      <c r="B114" s="1">
        <v>40194</v>
      </c>
      <c r="D114">
        <v>11.9</v>
      </c>
      <c r="G114">
        <v>16.399999999999999</v>
      </c>
      <c r="H114">
        <v>-11.5</v>
      </c>
      <c r="I114">
        <v>6.1</v>
      </c>
      <c r="J114">
        <v>-14.7</v>
      </c>
      <c r="K114">
        <v>-6.8</v>
      </c>
      <c r="L114">
        <v>45</v>
      </c>
    </row>
    <row r="115" spans="1:12" x14ac:dyDescent="0.25">
      <c r="A115">
        <v>840</v>
      </c>
      <c r="B115" s="1">
        <v>40195</v>
      </c>
      <c r="D115">
        <v>11.9</v>
      </c>
      <c r="G115">
        <v>16.399999999999999</v>
      </c>
      <c r="H115">
        <v>-7</v>
      </c>
      <c r="I115">
        <v>8.5</v>
      </c>
      <c r="J115">
        <v>-12.2</v>
      </c>
      <c r="K115">
        <v>-3.7</v>
      </c>
      <c r="L115">
        <v>45</v>
      </c>
    </row>
    <row r="116" spans="1:12" x14ac:dyDescent="0.25">
      <c r="A116">
        <v>840</v>
      </c>
      <c r="B116" s="1">
        <v>40196</v>
      </c>
      <c r="D116">
        <v>11.9</v>
      </c>
      <c r="G116">
        <v>16.399999999999999</v>
      </c>
      <c r="H116">
        <v>-12.7</v>
      </c>
      <c r="I116">
        <v>3.5</v>
      </c>
      <c r="J116">
        <v>-13.3</v>
      </c>
      <c r="K116">
        <v>-5.0999999999999996</v>
      </c>
      <c r="L116">
        <v>45</v>
      </c>
    </row>
    <row r="117" spans="1:12" x14ac:dyDescent="0.25">
      <c r="A117">
        <v>840</v>
      </c>
      <c r="B117" s="1">
        <v>40197</v>
      </c>
      <c r="D117">
        <v>12.2</v>
      </c>
      <c r="G117">
        <v>16.7</v>
      </c>
      <c r="H117">
        <v>-4.9000000000000004</v>
      </c>
      <c r="I117">
        <v>-0.9</v>
      </c>
      <c r="J117">
        <v>-15.1</v>
      </c>
      <c r="K117">
        <v>-7.2</v>
      </c>
      <c r="L117">
        <v>45</v>
      </c>
    </row>
    <row r="118" spans="1:12" x14ac:dyDescent="0.25">
      <c r="A118">
        <v>840</v>
      </c>
      <c r="B118" s="1">
        <v>40198</v>
      </c>
      <c r="D118">
        <v>13.5</v>
      </c>
      <c r="G118">
        <v>17.899999999999999</v>
      </c>
      <c r="H118">
        <v>-7.4</v>
      </c>
      <c r="I118">
        <v>-1.3</v>
      </c>
      <c r="J118">
        <v>-8</v>
      </c>
      <c r="K118">
        <v>-4.9000000000000004</v>
      </c>
      <c r="L118">
        <v>58</v>
      </c>
    </row>
    <row r="119" spans="1:12" x14ac:dyDescent="0.25">
      <c r="A119">
        <v>840</v>
      </c>
      <c r="B119" s="1">
        <v>40199</v>
      </c>
      <c r="D119">
        <v>14.4</v>
      </c>
      <c r="G119">
        <v>18.899999999999999</v>
      </c>
      <c r="H119">
        <v>-7.9</v>
      </c>
      <c r="I119">
        <v>-4.3</v>
      </c>
      <c r="J119">
        <v>-7.9</v>
      </c>
      <c r="K119">
        <v>-6.4</v>
      </c>
      <c r="L119">
        <v>68</v>
      </c>
    </row>
    <row r="120" spans="1:12" x14ac:dyDescent="0.25">
      <c r="A120">
        <v>840</v>
      </c>
      <c r="B120" s="1">
        <v>40200</v>
      </c>
      <c r="D120">
        <v>16.7</v>
      </c>
      <c r="G120">
        <v>21.2</v>
      </c>
      <c r="H120">
        <v>-1.3</v>
      </c>
      <c r="I120">
        <v>-1.3</v>
      </c>
      <c r="J120">
        <v>-9.1</v>
      </c>
      <c r="K120">
        <v>-4.9000000000000004</v>
      </c>
      <c r="L120">
        <v>85</v>
      </c>
    </row>
    <row r="121" spans="1:12" x14ac:dyDescent="0.25">
      <c r="A121">
        <v>840</v>
      </c>
      <c r="B121" s="1">
        <v>40201</v>
      </c>
      <c r="D121">
        <v>18.399999999999999</v>
      </c>
      <c r="G121">
        <v>22.9</v>
      </c>
      <c r="H121">
        <v>-8.1</v>
      </c>
      <c r="I121">
        <v>-0.7</v>
      </c>
      <c r="J121">
        <v>-8.1999999999999993</v>
      </c>
      <c r="K121">
        <v>-4.8</v>
      </c>
      <c r="L121">
        <v>92</v>
      </c>
    </row>
    <row r="122" spans="1:12" x14ac:dyDescent="0.25">
      <c r="A122">
        <v>840</v>
      </c>
      <c r="B122" s="1">
        <v>40202</v>
      </c>
      <c r="D122">
        <v>18.7</v>
      </c>
      <c r="G122">
        <v>23.2</v>
      </c>
      <c r="H122">
        <v>-16.2</v>
      </c>
      <c r="I122">
        <v>-4</v>
      </c>
      <c r="J122">
        <v>-17.7</v>
      </c>
      <c r="K122">
        <v>-9.1999999999999993</v>
      </c>
      <c r="L122">
        <v>92</v>
      </c>
    </row>
    <row r="123" spans="1:12" x14ac:dyDescent="0.25">
      <c r="A123">
        <v>840</v>
      </c>
      <c r="B123" s="1">
        <v>40203</v>
      </c>
      <c r="D123">
        <v>18.7</v>
      </c>
      <c r="G123">
        <v>23.4</v>
      </c>
      <c r="H123">
        <v>-19.399999999999999</v>
      </c>
      <c r="I123">
        <v>-3.2</v>
      </c>
      <c r="J123">
        <v>-20.7</v>
      </c>
      <c r="K123">
        <v>-14</v>
      </c>
      <c r="L123">
        <v>88</v>
      </c>
    </row>
    <row r="124" spans="1:12" x14ac:dyDescent="0.25">
      <c r="A124">
        <v>840</v>
      </c>
      <c r="B124" s="1">
        <v>40204</v>
      </c>
      <c r="D124">
        <v>18.7</v>
      </c>
      <c r="G124">
        <v>23.5</v>
      </c>
      <c r="H124">
        <v>-10.9</v>
      </c>
      <c r="I124">
        <v>3.1</v>
      </c>
      <c r="J124">
        <v>-21.1</v>
      </c>
      <c r="K124">
        <v>-10.3</v>
      </c>
      <c r="L124">
        <v>81</v>
      </c>
    </row>
    <row r="125" spans="1:12" x14ac:dyDescent="0.25">
      <c r="A125">
        <v>840</v>
      </c>
      <c r="B125" s="1">
        <v>40205</v>
      </c>
      <c r="D125">
        <v>18.7</v>
      </c>
      <c r="G125">
        <v>23.5</v>
      </c>
      <c r="H125">
        <v>-12.1</v>
      </c>
      <c r="I125">
        <v>0.9</v>
      </c>
      <c r="J125">
        <v>-15.5</v>
      </c>
      <c r="K125">
        <v>-8.4</v>
      </c>
      <c r="L125">
        <v>81</v>
      </c>
    </row>
    <row r="126" spans="1:12" x14ac:dyDescent="0.25">
      <c r="A126">
        <v>840</v>
      </c>
      <c r="B126" s="1">
        <v>40206</v>
      </c>
      <c r="D126">
        <v>19.2</v>
      </c>
      <c r="G126">
        <v>23.8</v>
      </c>
      <c r="H126">
        <v>-4.3</v>
      </c>
      <c r="I126">
        <v>1.5</v>
      </c>
      <c r="J126">
        <v>-13.6</v>
      </c>
      <c r="K126">
        <v>-5.2</v>
      </c>
      <c r="L126">
        <v>84</v>
      </c>
    </row>
    <row r="127" spans="1:12" x14ac:dyDescent="0.25">
      <c r="A127">
        <v>840</v>
      </c>
      <c r="B127" s="1">
        <v>40207</v>
      </c>
      <c r="D127">
        <v>19.5</v>
      </c>
      <c r="G127">
        <v>24.2</v>
      </c>
      <c r="H127">
        <v>-3.9</v>
      </c>
      <c r="I127">
        <v>1</v>
      </c>
      <c r="J127">
        <v>-5.3</v>
      </c>
      <c r="K127">
        <v>-2.8</v>
      </c>
      <c r="L127">
        <v>86</v>
      </c>
    </row>
    <row r="128" spans="1:12" x14ac:dyDescent="0.25">
      <c r="A128">
        <v>840</v>
      </c>
      <c r="B128" s="1">
        <v>40208</v>
      </c>
      <c r="D128">
        <v>19.5</v>
      </c>
      <c r="G128">
        <v>24.2</v>
      </c>
      <c r="H128">
        <v>-12.1</v>
      </c>
      <c r="I128">
        <v>2.1</v>
      </c>
      <c r="J128">
        <v>-13.2</v>
      </c>
      <c r="K128">
        <v>-6.3</v>
      </c>
      <c r="L128">
        <v>85</v>
      </c>
    </row>
    <row r="129" spans="1:12" x14ac:dyDescent="0.25">
      <c r="A129">
        <v>840</v>
      </c>
      <c r="B129" s="1">
        <v>40209</v>
      </c>
      <c r="D129">
        <v>19.5</v>
      </c>
      <c r="G129">
        <v>24.3</v>
      </c>
      <c r="H129">
        <v>-13.8</v>
      </c>
      <c r="I129">
        <v>7.3</v>
      </c>
      <c r="J129">
        <v>-14</v>
      </c>
      <c r="K129">
        <v>-6.1</v>
      </c>
      <c r="L129">
        <v>83</v>
      </c>
    </row>
    <row r="130" spans="1:12" x14ac:dyDescent="0.25">
      <c r="A130">
        <v>840</v>
      </c>
      <c r="B130" s="1">
        <v>40210</v>
      </c>
      <c r="D130">
        <v>19.5</v>
      </c>
      <c r="G130">
        <v>24.3</v>
      </c>
      <c r="H130">
        <v>-6.7</v>
      </c>
      <c r="I130">
        <v>1.6</v>
      </c>
      <c r="J130">
        <v>-14.9</v>
      </c>
      <c r="K130">
        <v>-5.8</v>
      </c>
      <c r="L130">
        <v>79</v>
      </c>
    </row>
    <row r="131" spans="1:12" x14ac:dyDescent="0.25">
      <c r="A131">
        <v>840</v>
      </c>
      <c r="B131" s="1">
        <v>40211</v>
      </c>
      <c r="D131">
        <v>19.5</v>
      </c>
      <c r="G131">
        <v>24.3</v>
      </c>
      <c r="H131">
        <v>-15.6</v>
      </c>
      <c r="I131">
        <v>-0.2</v>
      </c>
      <c r="J131">
        <v>-16.5</v>
      </c>
      <c r="K131">
        <v>-7.5</v>
      </c>
      <c r="L131">
        <v>79</v>
      </c>
    </row>
    <row r="132" spans="1:12" x14ac:dyDescent="0.25">
      <c r="A132">
        <v>840</v>
      </c>
      <c r="B132" s="1">
        <v>40212</v>
      </c>
      <c r="D132">
        <v>19.5</v>
      </c>
      <c r="G132">
        <v>24.3</v>
      </c>
      <c r="H132">
        <v>-13.1</v>
      </c>
      <c r="I132">
        <v>3.5</v>
      </c>
      <c r="J132">
        <v>-17.2</v>
      </c>
      <c r="K132">
        <v>-9.1</v>
      </c>
      <c r="L132">
        <v>78</v>
      </c>
    </row>
    <row r="133" spans="1:12" x14ac:dyDescent="0.25">
      <c r="A133">
        <v>840</v>
      </c>
      <c r="B133" s="1">
        <v>40213</v>
      </c>
      <c r="D133">
        <v>19.7</v>
      </c>
      <c r="G133">
        <v>24.4</v>
      </c>
      <c r="H133">
        <v>-6.1</v>
      </c>
      <c r="I133">
        <v>1.6</v>
      </c>
      <c r="J133">
        <v>-15.6</v>
      </c>
      <c r="K133">
        <v>-6.1</v>
      </c>
      <c r="L133">
        <v>77</v>
      </c>
    </row>
    <row r="134" spans="1:12" x14ac:dyDescent="0.25">
      <c r="A134">
        <v>840</v>
      </c>
      <c r="B134" s="1">
        <v>40214</v>
      </c>
      <c r="D134">
        <v>19.8</v>
      </c>
      <c r="G134">
        <v>24.5</v>
      </c>
      <c r="H134">
        <v>-12.1</v>
      </c>
      <c r="I134">
        <v>-0.1</v>
      </c>
      <c r="J134">
        <v>-12.5</v>
      </c>
      <c r="K134">
        <v>-5.0999999999999996</v>
      </c>
      <c r="L134">
        <v>77</v>
      </c>
    </row>
    <row r="135" spans="1:12" x14ac:dyDescent="0.25">
      <c r="A135">
        <v>840</v>
      </c>
      <c r="B135" s="1">
        <v>40215</v>
      </c>
      <c r="D135">
        <v>19.899999999999999</v>
      </c>
      <c r="G135">
        <v>24.5</v>
      </c>
      <c r="H135">
        <v>-5.8</v>
      </c>
      <c r="I135">
        <v>1.5</v>
      </c>
      <c r="J135">
        <v>-14.3</v>
      </c>
      <c r="K135">
        <v>-6.3</v>
      </c>
      <c r="L135">
        <v>76</v>
      </c>
    </row>
    <row r="136" spans="1:12" x14ac:dyDescent="0.25">
      <c r="A136">
        <v>840</v>
      </c>
      <c r="B136" s="1">
        <v>40216</v>
      </c>
      <c r="D136">
        <v>20</v>
      </c>
      <c r="G136">
        <v>24.5</v>
      </c>
      <c r="H136">
        <v>-5</v>
      </c>
      <c r="I136">
        <v>-0.9</v>
      </c>
      <c r="J136">
        <v>-10.7</v>
      </c>
      <c r="K136">
        <v>-5</v>
      </c>
      <c r="L136">
        <v>74</v>
      </c>
    </row>
    <row r="137" spans="1:12" x14ac:dyDescent="0.25">
      <c r="A137">
        <v>840</v>
      </c>
      <c r="B137" s="1">
        <v>40217</v>
      </c>
      <c r="D137">
        <v>21</v>
      </c>
      <c r="G137">
        <v>25.6</v>
      </c>
      <c r="H137">
        <v>-6.4</v>
      </c>
      <c r="I137">
        <v>-0.6</v>
      </c>
      <c r="J137">
        <v>-6.4</v>
      </c>
      <c r="K137">
        <v>-4.2</v>
      </c>
      <c r="L137">
        <v>85</v>
      </c>
    </row>
    <row r="138" spans="1:12" x14ac:dyDescent="0.25">
      <c r="A138">
        <v>840</v>
      </c>
      <c r="B138" s="1">
        <v>40218</v>
      </c>
      <c r="D138">
        <v>21.2</v>
      </c>
      <c r="G138">
        <v>25.9</v>
      </c>
      <c r="H138">
        <v>-7</v>
      </c>
      <c r="I138">
        <v>-1.4</v>
      </c>
      <c r="J138">
        <v>-8.6</v>
      </c>
      <c r="K138">
        <v>-6.1</v>
      </c>
      <c r="L138">
        <v>85</v>
      </c>
    </row>
    <row r="139" spans="1:12" x14ac:dyDescent="0.25">
      <c r="A139">
        <v>840</v>
      </c>
      <c r="B139" s="1">
        <v>40219</v>
      </c>
      <c r="D139">
        <v>21.6</v>
      </c>
      <c r="G139">
        <v>26.2</v>
      </c>
      <c r="H139">
        <v>-7</v>
      </c>
      <c r="I139">
        <v>1.1000000000000001</v>
      </c>
      <c r="J139">
        <v>-7.3</v>
      </c>
      <c r="K139">
        <v>-6.1</v>
      </c>
      <c r="L139">
        <v>90</v>
      </c>
    </row>
    <row r="140" spans="1:12" x14ac:dyDescent="0.25">
      <c r="A140">
        <v>840</v>
      </c>
      <c r="B140" s="1">
        <v>40220</v>
      </c>
      <c r="D140">
        <v>21.7</v>
      </c>
      <c r="G140">
        <v>26.4</v>
      </c>
      <c r="H140">
        <v>-13.9</v>
      </c>
      <c r="I140">
        <v>2.4</v>
      </c>
      <c r="J140">
        <v>-16.5</v>
      </c>
      <c r="K140">
        <v>-6.4</v>
      </c>
      <c r="L140">
        <v>91</v>
      </c>
    </row>
    <row r="141" spans="1:12" x14ac:dyDescent="0.25">
      <c r="A141">
        <v>840</v>
      </c>
      <c r="B141" s="1">
        <v>40221</v>
      </c>
      <c r="D141">
        <v>21.7</v>
      </c>
      <c r="G141">
        <v>26.4</v>
      </c>
      <c r="H141">
        <v>-17.399999999999999</v>
      </c>
      <c r="I141">
        <v>2.2000000000000002</v>
      </c>
      <c r="J141">
        <v>-19.2</v>
      </c>
      <c r="K141">
        <v>-10.5</v>
      </c>
      <c r="L141">
        <v>88</v>
      </c>
    </row>
    <row r="142" spans="1:12" x14ac:dyDescent="0.25">
      <c r="A142">
        <v>840</v>
      </c>
      <c r="B142" s="1">
        <v>40222</v>
      </c>
      <c r="D142">
        <v>21.7</v>
      </c>
      <c r="G142">
        <v>26.4</v>
      </c>
      <c r="H142">
        <v>-16.7</v>
      </c>
      <c r="I142">
        <v>1.3</v>
      </c>
      <c r="J142">
        <v>-19.3</v>
      </c>
      <c r="K142">
        <v>-10.7</v>
      </c>
      <c r="L142">
        <v>86</v>
      </c>
    </row>
    <row r="143" spans="1:12" x14ac:dyDescent="0.25">
      <c r="A143">
        <v>840</v>
      </c>
      <c r="B143" s="1">
        <v>40223</v>
      </c>
      <c r="D143">
        <v>21.7</v>
      </c>
      <c r="G143">
        <v>26.5</v>
      </c>
      <c r="H143">
        <v>-11.3</v>
      </c>
      <c r="I143">
        <v>2.5</v>
      </c>
      <c r="J143">
        <v>-17.7</v>
      </c>
      <c r="K143">
        <v>-9</v>
      </c>
      <c r="L143">
        <v>84</v>
      </c>
    </row>
    <row r="144" spans="1:12" x14ac:dyDescent="0.25">
      <c r="A144">
        <v>840</v>
      </c>
      <c r="B144" s="1">
        <v>40224</v>
      </c>
      <c r="D144">
        <v>21.7</v>
      </c>
      <c r="G144">
        <v>26.5</v>
      </c>
      <c r="H144">
        <v>-20.6</v>
      </c>
      <c r="I144">
        <v>2</v>
      </c>
      <c r="J144">
        <v>-20.6</v>
      </c>
      <c r="K144">
        <v>-9.9</v>
      </c>
      <c r="L144">
        <v>83</v>
      </c>
    </row>
    <row r="145" spans="1:12" x14ac:dyDescent="0.25">
      <c r="A145">
        <v>840</v>
      </c>
      <c r="B145" s="1">
        <v>40225</v>
      </c>
      <c r="D145">
        <v>21.7</v>
      </c>
      <c r="G145">
        <v>26.5</v>
      </c>
      <c r="H145">
        <v>-10.6</v>
      </c>
      <c r="I145">
        <v>0.2</v>
      </c>
      <c r="J145">
        <v>-21</v>
      </c>
      <c r="K145">
        <v>-9.9</v>
      </c>
      <c r="L145">
        <v>81</v>
      </c>
    </row>
    <row r="146" spans="1:12" x14ac:dyDescent="0.25">
      <c r="A146">
        <v>840</v>
      </c>
      <c r="B146" s="1">
        <v>40226</v>
      </c>
      <c r="D146">
        <v>21.7</v>
      </c>
      <c r="G146">
        <v>26.5</v>
      </c>
      <c r="H146">
        <v>-15.6</v>
      </c>
      <c r="I146">
        <v>2.2000000000000002</v>
      </c>
      <c r="J146">
        <v>-16</v>
      </c>
      <c r="K146">
        <v>-8</v>
      </c>
      <c r="L146">
        <v>79</v>
      </c>
    </row>
    <row r="147" spans="1:12" x14ac:dyDescent="0.25">
      <c r="A147">
        <v>840</v>
      </c>
      <c r="B147" s="1">
        <v>40227</v>
      </c>
      <c r="D147">
        <v>21.7</v>
      </c>
      <c r="G147">
        <v>26.5</v>
      </c>
      <c r="H147">
        <v>-13.7</v>
      </c>
      <c r="I147">
        <v>3.3</v>
      </c>
      <c r="J147">
        <v>-16.600000000000001</v>
      </c>
      <c r="K147">
        <v>-8.1</v>
      </c>
      <c r="L147">
        <v>78</v>
      </c>
    </row>
    <row r="148" spans="1:12" x14ac:dyDescent="0.25">
      <c r="A148">
        <v>840</v>
      </c>
      <c r="B148" s="1">
        <v>40228</v>
      </c>
      <c r="D148">
        <v>21.9</v>
      </c>
      <c r="G148">
        <v>26.5</v>
      </c>
      <c r="H148">
        <v>-9.3000000000000007</v>
      </c>
      <c r="I148">
        <v>2.2000000000000002</v>
      </c>
      <c r="J148">
        <v>-16.399999999999999</v>
      </c>
      <c r="K148">
        <v>-7</v>
      </c>
      <c r="L148">
        <v>78</v>
      </c>
    </row>
    <row r="149" spans="1:12" x14ac:dyDescent="0.25">
      <c r="A149">
        <v>840</v>
      </c>
      <c r="B149" s="1">
        <v>40229</v>
      </c>
      <c r="D149">
        <v>22.9</v>
      </c>
      <c r="G149">
        <v>27.2</v>
      </c>
      <c r="H149">
        <v>-3.3</v>
      </c>
      <c r="I149">
        <v>-2.8</v>
      </c>
      <c r="J149">
        <v>-9.3000000000000007</v>
      </c>
      <c r="K149">
        <v>-4.5999999999999996</v>
      </c>
      <c r="L149">
        <v>87</v>
      </c>
    </row>
    <row r="150" spans="1:12" x14ac:dyDescent="0.25">
      <c r="A150">
        <v>840</v>
      </c>
      <c r="B150" s="1">
        <v>40230</v>
      </c>
      <c r="D150">
        <v>24.3</v>
      </c>
      <c r="G150">
        <v>28.6</v>
      </c>
      <c r="H150">
        <v>-5</v>
      </c>
      <c r="I150">
        <v>-3.3</v>
      </c>
      <c r="J150">
        <v>-5.5</v>
      </c>
      <c r="K150">
        <v>-4.5999999999999996</v>
      </c>
      <c r="L150">
        <v>99</v>
      </c>
    </row>
    <row r="151" spans="1:12" x14ac:dyDescent="0.25">
      <c r="A151">
        <v>840</v>
      </c>
      <c r="B151" s="1">
        <v>40231</v>
      </c>
      <c r="D151">
        <v>25.5</v>
      </c>
      <c r="G151">
        <v>30</v>
      </c>
      <c r="H151">
        <v>-7</v>
      </c>
      <c r="I151">
        <v>-3.4</v>
      </c>
      <c r="J151">
        <v>-7</v>
      </c>
      <c r="K151">
        <v>-5.6</v>
      </c>
      <c r="L151">
        <v>106</v>
      </c>
    </row>
    <row r="152" spans="1:12" x14ac:dyDescent="0.25">
      <c r="A152">
        <v>840</v>
      </c>
      <c r="B152" s="1">
        <v>40232</v>
      </c>
      <c r="D152">
        <v>25.9</v>
      </c>
      <c r="G152">
        <v>30.5</v>
      </c>
      <c r="H152">
        <v>-13.8</v>
      </c>
      <c r="I152">
        <v>-1.9</v>
      </c>
      <c r="J152">
        <v>-14.7</v>
      </c>
      <c r="K152">
        <v>-8.4</v>
      </c>
      <c r="L152">
        <v>109</v>
      </c>
    </row>
    <row r="153" spans="1:12" x14ac:dyDescent="0.25">
      <c r="A153">
        <v>840</v>
      </c>
      <c r="B153" s="1">
        <v>40233</v>
      </c>
      <c r="D153">
        <v>25.9</v>
      </c>
      <c r="G153">
        <v>30.6</v>
      </c>
      <c r="H153">
        <v>-16.899999999999999</v>
      </c>
      <c r="I153">
        <v>0.4</v>
      </c>
      <c r="J153">
        <v>-20.3</v>
      </c>
      <c r="K153">
        <v>-10.199999999999999</v>
      </c>
      <c r="L153">
        <v>104</v>
      </c>
    </row>
    <row r="154" spans="1:12" x14ac:dyDescent="0.25">
      <c r="A154">
        <v>840</v>
      </c>
      <c r="B154" s="1">
        <v>40234</v>
      </c>
      <c r="D154">
        <v>26.1</v>
      </c>
      <c r="G154">
        <v>30.7</v>
      </c>
      <c r="H154">
        <v>-8</v>
      </c>
      <c r="I154">
        <v>2.9</v>
      </c>
      <c r="J154">
        <v>-18.2</v>
      </c>
      <c r="K154">
        <v>-7.9</v>
      </c>
      <c r="L154">
        <v>102</v>
      </c>
    </row>
    <row r="155" spans="1:12" x14ac:dyDescent="0.25">
      <c r="A155">
        <v>840</v>
      </c>
      <c r="B155" s="1">
        <v>40235</v>
      </c>
      <c r="D155">
        <v>26.1</v>
      </c>
      <c r="G155">
        <v>30.8</v>
      </c>
      <c r="H155">
        <v>-9.8000000000000007</v>
      </c>
      <c r="I155">
        <v>2.5</v>
      </c>
      <c r="J155">
        <v>-14</v>
      </c>
      <c r="K155">
        <v>-6.5</v>
      </c>
      <c r="L155">
        <v>100</v>
      </c>
    </row>
    <row r="156" spans="1:12" x14ac:dyDescent="0.25">
      <c r="A156">
        <v>840</v>
      </c>
      <c r="B156" s="1">
        <v>40236</v>
      </c>
      <c r="D156">
        <v>26.1</v>
      </c>
      <c r="G156">
        <v>30.8</v>
      </c>
      <c r="H156">
        <v>-11.2</v>
      </c>
      <c r="I156">
        <v>1.9</v>
      </c>
      <c r="J156">
        <v>-17.5</v>
      </c>
      <c r="K156">
        <v>-8</v>
      </c>
      <c r="L156">
        <v>97</v>
      </c>
    </row>
    <row r="157" spans="1:12" x14ac:dyDescent="0.25">
      <c r="A157">
        <v>840</v>
      </c>
      <c r="B157" s="1">
        <v>40237</v>
      </c>
      <c r="D157">
        <v>26.3</v>
      </c>
      <c r="G157">
        <v>30.8</v>
      </c>
      <c r="H157">
        <v>-7</v>
      </c>
      <c r="I157">
        <v>5</v>
      </c>
      <c r="J157">
        <v>-13.9</v>
      </c>
      <c r="K157">
        <v>-4.5</v>
      </c>
      <c r="L157">
        <v>95</v>
      </c>
    </row>
    <row r="158" spans="1:12" x14ac:dyDescent="0.25">
      <c r="A158">
        <v>840</v>
      </c>
      <c r="B158" s="1">
        <v>40238</v>
      </c>
      <c r="D158">
        <v>26.3</v>
      </c>
      <c r="G158">
        <v>30.9</v>
      </c>
      <c r="H158">
        <v>-3.4</v>
      </c>
      <c r="I158">
        <v>3.1</v>
      </c>
      <c r="J158">
        <v>-7</v>
      </c>
      <c r="K158">
        <v>-2.7</v>
      </c>
      <c r="L158">
        <v>94</v>
      </c>
    </row>
    <row r="159" spans="1:12" x14ac:dyDescent="0.25">
      <c r="A159">
        <v>840</v>
      </c>
      <c r="B159" s="1">
        <v>40239</v>
      </c>
      <c r="D159">
        <v>26.3</v>
      </c>
      <c r="G159">
        <v>30.9</v>
      </c>
      <c r="H159">
        <v>-11.8</v>
      </c>
      <c r="I159">
        <v>5</v>
      </c>
      <c r="J159">
        <v>-11.8</v>
      </c>
      <c r="K159">
        <v>-3.4</v>
      </c>
      <c r="L159">
        <v>93</v>
      </c>
    </row>
    <row r="160" spans="1:12" x14ac:dyDescent="0.25">
      <c r="A160">
        <v>840</v>
      </c>
      <c r="B160" s="1">
        <v>40240</v>
      </c>
      <c r="D160">
        <v>26.4</v>
      </c>
      <c r="G160">
        <v>31</v>
      </c>
      <c r="H160">
        <v>-10.199999999999999</v>
      </c>
      <c r="I160">
        <v>5.6</v>
      </c>
      <c r="J160">
        <v>-15.1</v>
      </c>
      <c r="K160">
        <v>-5.0999999999999996</v>
      </c>
      <c r="L160">
        <v>91</v>
      </c>
    </row>
    <row r="161" spans="1:12" x14ac:dyDescent="0.25">
      <c r="A161">
        <v>840</v>
      </c>
      <c r="B161" s="1">
        <v>40241</v>
      </c>
      <c r="D161">
        <v>26.4</v>
      </c>
      <c r="G161">
        <v>31</v>
      </c>
      <c r="H161">
        <v>-11.4</v>
      </c>
      <c r="I161">
        <v>6.3</v>
      </c>
      <c r="J161">
        <v>-12.8</v>
      </c>
      <c r="K161">
        <v>-4.3</v>
      </c>
      <c r="L161">
        <v>90</v>
      </c>
    </row>
    <row r="162" spans="1:12" x14ac:dyDescent="0.25">
      <c r="A162">
        <v>840</v>
      </c>
      <c r="B162" s="1">
        <v>40242</v>
      </c>
      <c r="D162">
        <v>26.4</v>
      </c>
      <c r="G162">
        <v>31</v>
      </c>
      <c r="H162">
        <v>-4.0999999999999996</v>
      </c>
      <c r="I162">
        <v>5.5</v>
      </c>
      <c r="J162">
        <v>-11.7</v>
      </c>
      <c r="K162">
        <v>-2.2999999999999998</v>
      </c>
      <c r="L162">
        <v>88</v>
      </c>
    </row>
    <row r="163" spans="1:12" x14ac:dyDescent="0.25">
      <c r="A163">
        <v>840</v>
      </c>
      <c r="B163" s="1">
        <v>40243</v>
      </c>
      <c r="D163">
        <v>26.4</v>
      </c>
      <c r="G163">
        <v>31</v>
      </c>
      <c r="H163">
        <v>-15.2</v>
      </c>
      <c r="I163">
        <v>-2.2000000000000002</v>
      </c>
      <c r="J163">
        <v>-15.4</v>
      </c>
      <c r="K163">
        <v>-7</v>
      </c>
      <c r="L163">
        <v>90</v>
      </c>
    </row>
    <row r="164" spans="1:12" x14ac:dyDescent="0.25">
      <c r="A164">
        <v>840</v>
      </c>
      <c r="B164" s="1">
        <v>40244</v>
      </c>
      <c r="D164">
        <v>26.5</v>
      </c>
      <c r="G164">
        <v>31.1</v>
      </c>
      <c r="H164">
        <v>-2.8</v>
      </c>
      <c r="I164">
        <v>8.8000000000000007</v>
      </c>
      <c r="J164">
        <v>-16.2</v>
      </c>
      <c r="K164">
        <v>-4.9000000000000004</v>
      </c>
      <c r="L164">
        <v>88</v>
      </c>
    </row>
    <row r="165" spans="1:12" x14ac:dyDescent="0.25">
      <c r="A165">
        <v>840</v>
      </c>
      <c r="B165" s="1">
        <v>40245</v>
      </c>
      <c r="D165">
        <v>28</v>
      </c>
      <c r="G165">
        <v>31.2</v>
      </c>
      <c r="H165">
        <v>-1.4</v>
      </c>
      <c r="I165">
        <v>3.3</v>
      </c>
      <c r="J165">
        <v>-3.7</v>
      </c>
      <c r="K165">
        <v>-0.2</v>
      </c>
      <c r="L165">
        <v>99</v>
      </c>
    </row>
    <row r="166" spans="1:12" x14ac:dyDescent="0.25">
      <c r="A166">
        <v>840</v>
      </c>
      <c r="B166" s="1">
        <v>40246</v>
      </c>
      <c r="D166">
        <v>28.6</v>
      </c>
      <c r="G166">
        <v>32.799999999999997</v>
      </c>
      <c r="H166">
        <v>-12.2</v>
      </c>
      <c r="I166">
        <v>-0.9</v>
      </c>
      <c r="J166">
        <v>-13.2</v>
      </c>
      <c r="K166">
        <v>-4.0999999999999996</v>
      </c>
      <c r="L166">
        <v>102</v>
      </c>
    </row>
    <row r="167" spans="1:12" x14ac:dyDescent="0.25">
      <c r="A167">
        <v>840</v>
      </c>
      <c r="B167" s="1">
        <v>40247</v>
      </c>
      <c r="D167">
        <v>28.8</v>
      </c>
      <c r="G167">
        <v>32.799999999999997</v>
      </c>
      <c r="H167">
        <v>-6.2</v>
      </c>
      <c r="I167">
        <v>1.8</v>
      </c>
      <c r="J167">
        <v>-15.3</v>
      </c>
      <c r="K167">
        <v>-7.2</v>
      </c>
      <c r="L167">
        <v>100</v>
      </c>
    </row>
    <row r="168" spans="1:12" x14ac:dyDescent="0.25">
      <c r="A168">
        <v>840</v>
      </c>
      <c r="B168" s="1">
        <v>40248</v>
      </c>
      <c r="D168">
        <v>28.9</v>
      </c>
      <c r="G168">
        <v>32.9</v>
      </c>
      <c r="H168">
        <v>-8</v>
      </c>
      <c r="I168">
        <v>-1.2</v>
      </c>
      <c r="J168">
        <v>-10.8</v>
      </c>
      <c r="K168">
        <v>-6.3</v>
      </c>
      <c r="L168">
        <v>100</v>
      </c>
    </row>
    <row r="169" spans="1:12" x14ac:dyDescent="0.25">
      <c r="A169">
        <v>840</v>
      </c>
      <c r="B169" s="1">
        <v>40249</v>
      </c>
      <c r="D169">
        <v>28.9</v>
      </c>
      <c r="G169">
        <v>32.9</v>
      </c>
      <c r="H169">
        <v>-15.3</v>
      </c>
      <c r="I169">
        <v>3.9</v>
      </c>
      <c r="J169">
        <v>-15.4</v>
      </c>
      <c r="K169">
        <v>-6.1</v>
      </c>
      <c r="L169">
        <v>98</v>
      </c>
    </row>
    <row r="170" spans="1:12" x14ac:dyDescent="0.25">
      <c r="A170">
        <v>840</v>
      </c>
      <c r="B170" s="1">
        <v>40250</v>
      </c>
      <c r="D170">
        <v>29</v>
      </c>
      <c r="G170">
        <v>33</v>
      </c>
      <c r="H170">
        <v>-11.9</v>
      </c>
      <c r="I170">
        <v>6.2</v>
      </c>
      <c r="J170">
        <v>-17.7</v>
      </c>
      <c r="K170">
        <v>-5.5</v>
      </c>
      <c r="L170">
        <v>96</v>
      </c>
    </row>
    <row r="171" spans="1:12" x14ac:dyDescent="0.25">
      <c r="A171">
        <v>840</v>
      </c>
      <c r="B171" s="1">
        <v>40251</v>
      </c>
      <c r="D171">
        <v>29.1</v>
      </c>
      <c r="G171">
        <v>33.200000000000003</v>
      </c>
      <c r="H171">
        <v>-1.6</v>
      </c>
      <c r="I171">
        <v>6.3</v>
      </c>
      <c r="J171">
        <v>-13.9</v>
      </c>
      <c r="K171">
        <v>-2.9</v>
      </c>
      <c r="L171">
        <v>96</v>
      </c>
    </row>
    <row r="172" spans="1:12" x14ac:dyDescent="0.25">
      <c r="A172">
        <v>840</v>
      </c>
      <c r="B172" s="1">
        <v>40252</v>
      </c>
      <c r="D172">
        <v>29.4</v>
      </c>
      <c r="G172">
        <v>34</v>
      </c>
      <c r="H172">
        <v>-4.0999999999999996</v>
      </c>
      <c r="I172">
        <v>0.8</v>
      </c>
      <c r="J172">
        <v>-5.9</v>
      </c>
      <c r="K172">
        <v>-3.2</v>
      </c>
      <c r="L172">
        <v>99</v>
      </c>
    </row>
    <row r="173" spans="1:12" s="4" customFormat="1" x14ac:dyDescent="0.25">
      <c r="A173" s="4">
        <v>840</v>
      </c>
      <c r="B173" s="5">
        <v>40253</v>
      </c>
      <c r="D173" s="4">
        <v>29.4</v>
      </c>
      <c r="G173" s="4">
        <v>34.1</v>
      </c>
      <c r="H173" s="4">
        <v>-10.4</v>
      </c>
      <c r="I173" s="4">
        <v>5.6</v>
      </c>
      <c r="J173" s="4">
        <v>-10.6</v>
      </c>
      <c r="K173" s="4">
        <v>-2.8</v>
      </c>
      <c r="L173" s="4">
        <v>96</v>
      </c>
    </row>
    <row r="174" spans="1:12" x14ac:dyDescent="0.25">
      <c r="A174">
        <v>840</v>
      </c>
      <c r="B174" s="1">
        <v>40254</v>
      </c>
      <c r="D174">
        <v>29.3</v>
      </c>
      <c r="E174">
        <f>+D173-D174</f>
        <v>9.9999999999997868E-2</v>
      </c>
      <c r="G174">
        <v>34.1</v>
      </c>
      <c r="H174">
        <v>-8.4</v>
      </c>
      <c r="I174">
        <v>9.9</v>
      </c>
      <c r="J174">
        <v>-14</v>
      </c>
      <c r="K174">
        <v>-2.4</v>
      </c>
      <c r="L174">
        <v>93</v>
      </c>
    </row>
    <row r="175" spans="1:12" x14ac:dyDescent="0.25">
      <c r="A175">
        <v>840</v>
      </c>
      <c r="B175" s="1">
        <v>40255</v>
      </c>
      <c r="D175">
        <v>29.2</v>
      </c>
      <c r="E175">
        <f t="shared" ref="E175:E238" si="0">+D174-D175</f>
        <v>0.10000000000000142</v>
      </c>
      <c r="G175">
        <v>34.200000000000003</v>
      </c>
      <c r="H175">
        <v>-6.4</v>
      </c>
      <c r="I175">
        <v>12.2</v>
      </c>
      <c r="J175">
        <v>-9.1</v>
      </c>
      <c r="K175">
        <v>0.3</v>
      </c>
      <c r="L175">
        <v>90</v>
      </c>
    </row>
    <row r="176" spans="1:12" x14ac:dyDescent="0.25">
      <c r="A176">
        <v>840</v>
      </c>
      <c r="B176" s="1">
        <v>40256</v>
      </c>
      <c r="D176">
        <v>28.7</v>
      </c>
      <c r="E176">
        <f t="shared" si="0"/>
        <v>0.5</v>
      </c>
      <c r="G176">
        <v>34.200000000000003</v>
      </c>
      <c r="H176">
        <v>-4.3</v>
      </c>
      <c r="I176">
        <v>10</v>
      </c>
      <c r="J176">
        <v>-7.3</v>
      </c>
      <c r="K176">
        <v>0.5</v>
      </c>
      <c r="L176">
        <v>89</v>
      </c>
    </row>
    <row r="177" spans="1:12" x14ac:dyDescent="0.25">
      <c r="A177">
        <v>840</v>
      </c>
      <c r="B177" s="1">
        <v>40257</v>
      </c>
      <c r="D177">
        <v>28.4</v>
      </c>
      <c r="E177">
        <f t="shared" si="0"/>
        <v>0.30000000000000071</v>
      </c>
      <c r="G177">
        <v>34.200000000000003</v>
      </c>
      <c r="H177">
        <v>-11.6</v>
      </c>
      <c r="I177">
        <v>1.2</v>
      </c>
      <c r="J177">
        <v>-11.6</v>
      </c>
      <c r="K177">
        <v>-4.8</v>
      </c>
      <c r="L177">
        <v>91</v>
      </c>
    </row>
    <row r="178" spans="1:12" x14ac:dyDescent="0.25">
      <c r="A178">
        <v>840</v>
      </c>
      <c r="B178" s="1">
        <v>40258</v>
      </c>
      <c r="D178">
        <v>28.2</v>
      </c>
      <c r="E178">
        <f t="shared" si="0"/>
        <v>0.19999999999999929</v>
      </c>
      <c r="F178">
        <f>+AVERAGE(E174:E178)</f>
        <v>0.23999999999999985</v>
      </c>
      <c r="G178">
        <v>34.200000000000003</v>
      </c>
      <c r="H178">
        <v>-14.5</v>
      </c>
      <c r="I178">
        <v>2.2000000000000002</v>
      </c>
      <c r="J178">
        <v>-14.9</v>
      </c>
      <c r="K178">
        <v>-8.1</v>
      </c>
      <c r="L178">
        <v>90</v>
      </c>
    </row>
    <row r="179" spans="1:12" x14ac:dyDescent="0.25">
      <c r="A179">
        <v>840</v>
      </c>
      <c r="B179" s="1">
        <v>40259</v>
      </c>
      <c r="D179">
        <v>28.2</v>
      </c>
      <c r="E179">
        <f t="shared" si="0"/>
        <v>0</v>
      </c>
      <c r="F179">
        <f t="shared" ref="F179:F242" si="1">+AVERAGE(E175:E179)</f>
        <v>0.22000000000000028</v>
      </c>
      <c r="G179">
        <v>34.299999999999997</v>
      </c>
      <c r="H179">
        <v>-9.6999999999999993</v>
      </c>
      <c r="I179">
        <v>8.9</v>
      </c>
      <c r="J179">
        <v>-15.1</v>
      </c>
      <c r="K179">
        <v>-2.2000000000000002</v>
      </c>
      <c r="L179">
        <v>87</v>
      </c>
    </row>
    <row r="180" spans="1:12" x14ac:dyDescent="0.25">
      <c r="A180">
        <v>840</v>
      </c>
      <c r="B180" s="1">
        <v>40260</v>
      </c>
      <c r="D180">
        <v>28.1</v>
      </c>
      <c r="E180">
        <f t="shared" si="0"/>
        <v>9.9999999999997868E-2</v>
      </c>
      <c r="F180">
        <f t="shared" si="1"/>
        <v>0.21999999999999958</v>
      </c>
      <c r="G180">
        <v>34.299999999999997</v>
      </c>
      <c r="H180">
        <v>-8.6999999999999993</v>
      </c>
      <c r="I180">
        <v>8.3000000000000007</v>
      </c>
      <c r="J180">
        <v>-12.9</v>
      </c>
      <c r="K180">
        <v>-2.2999999999999998</v>
      </c>
      <c r="L180">
        <v>86</v>
      </c>
    </row>
    <row r="181" spans="1:12" x14ac:dyDescent="0.25">
      <c r="A181">
        <v>840</v>
      </c>
      <c r="B181" s="1">
        <v>40261</v>
      </c>
      <c r="D181">
        <v>28</v>
      </c>
      <c r="E181">
        <f t="shared" si="0"/>
        <v>0.10000000000000142</v>
      </c>
      <c r="F181">
        <f t="shared" si="1"/>
        <v>0.13999999999999985</v>
      </c>
      <c r="G181">
        <v>34.299999999999997</v>
      </c>
      <c r="H181">
        <v>-8.1999999999999993</v>
      </c>
      <c r="I181">
        <v>5.3</v>
      </c>
      <c r="J181">
        <v>-11.2</v>
      </c>
      <c r="K181">
        <v>-3.2</v>
      </c>
      <c r="L181">
        <v>85</v>
      </c>
    </row>
    <row r="182" spans="1:12" x14ac:dyDescent="0.25">
      <c r="A182">
        <v>840</v>
      </c>
      <c r="B182" s="1">
        <v>40262</v>
      </c>
      <c r="D182">
        <v>28</v>
      </c>
      <c r="E182">
        <f t="shared" si="0"/>
        <v>0</v>
      </c>
      <c r="F182">
        <f t="shared" si="1"/>
        <v>7.999999999999971E-2</v>
      </c>
      <c r="G182">
        <v>34.299999999999997</v>
      </c>
      <c r="H182">
        <v>-10.8</v>
      </c>
      <c r="I182">
        <v>1.6</v>
      </c>
      <c r="J182">
        <v>-13.9</v>
      </c>
      <c r="K182">
        <v>-6</v>
      </c>
      <c r="L182">
        <v>85</v>
      </c>
    </row>
    <row r="183" spans="1:12" x14ac:dyDescent="0.25">
      <c r="A183">
        <v>840</v>
      </c>
      <c r="B183" s="1">
        <v>40263</v>
      </c>
      <c r="D183">
        <v>27.9</v>
      </c>
      <c r="E183">
        <f t="shared" si="0"/>
        <v>0.10000000000000142</v>
      </c>
      <c r="F183">
        <f t="shared" si="1"/>
        <v>6.0000000000000143E-2</v>
      </c>
      <c r="G183">
        <v>34.4</v>
      </c>
      <c r="H183">
        <v>-3.2</v>
      </c>
      <c r="I183">
        <v>5.3</v>
      </c>
      <c r="J183">
        <v>-15.6</v>
      </c>
      <c r="K183">
        <v>-4.3</v>
      </c>
      <c r="L183">
        <v>84</v>
      </c>
    </row>
    <row r="184" spans="1:12" x14ac:dyDescent="0.25">
      <c r="A184">
        <v>840</v>
      </c>
      <c r="B184" s="1">
        <v>40264</v>
      </c>
      <c r="D184">
        <v>27.9</v>
      </c>
      <c r="E184">
        <f t="shared" si="0"/>
        <v>0</v>
      </c>
      <c r="F184">
        <f t="shared" si="1"/>
        <v>6.0000000000000143E-2</v>
      </c>
      <c r="G184">
        <v>34.4</v>
      </c>
      <c r="H184">
        <v>-11.6</v>
      </c>
      <c r="I184">
        <v>-0.1</v>
      </c>
      <c r="J184">
        <v>-13.1</v>
      </c>
      <c r="K184">
        <v>-4.7</v>
      </c>
      <c r="L184">
        <v>90</v>
      </c>
    </row>
    <row r="185" spans="1:12" x14ac:dyDescent="0.25">
      <c r="A185">
        <v>840</v>
      </c>
      <c r="B185" s="1">
        <v>40265</v>
      </c>
      <c r="D185">
        <v>28</v>
      </c>
      <c r="E185">
        <f t="shared" si="0"/>
        <v>-0.10000000000000142</v>
      </c>
      <c r="F185">
        <f t="shared" si="1"/>
        <v>2.0000000000000285E-2</v>
      </c>
      <c r="G185">
        <v>34.6</v>
      </c>
      <c r="H185">
        <v>-13.6</v>
      </c>
      <c r="I185">
        <v>3.2</v>
      </c>
      <c r="J185">
        <v>-13.7</v>
      </c>
      <c r="K185">
        <v>-5.4</v>
      </c>
      <c r="L185">
        <v>88</v>
      </c>
    </row>
    <row r="186" spans="1:12" x14ac:dyDescent="0.25">
      <c r="A186">
        <v>840</v>
      </c>
      <c r="B186" s="1">
        <v>40266</v>
      </c>
      <c r="D186">
        <v>28</v>
      </c>
      <c r="E186">
        <f t="shared" si="0"/>
        <v>0</v>
      </c>
      <c r="F186">
        <f t="shared" si="1"/>
        <v>0</v>
      </c>
      <c r="G186">
        <v>34.700000000000003</v>
      </c>
      <c r="H186">
        <v>-9.4</v>
      </c>
      <c r="I186">
        <v>8</v>
      </c>
      <c r="J186">
        <v>-16.2</v>
      </c>
      <c r="K186">
        <v>-4.0999999999999996</v>
      </c>
      <c r="L186">
        <v>85</v>
      </c>
    </row>
    <row r="187" spans="1:12" x14ac:dyDescent="0.25">
      <c r="A187">
        <v>840</v>
      </c>
      <c r="B187" s="1">
        <v>40267</v>
      </c>
      <c r="D187">
        <v>27.7</v>
      </c>
      <c r="E187">
        <f t="shared" si="0"/>
        <v>0.30000000000000071</v>
      </c>
      <c r="F187">
        <f t="shared" si="1"/>
        <v>6.0000000000000143E-2</v>
      </c>
      <c r="G187">
        <v>34.799999999999997</v>
      </c>
      <c r="H187">
        <v>0.1</v>
      </c>
      <c r="I187">
        <v>10</v>
      </c>
      <c r="J187">
        <v>-11.6</v>
      </c>
      <c r="K187">
        <v>-0.1</v>
      </c>
      <c r="L187">
        <v>84</v>
      </c>
    </row>
    <row r="188" spans="1:12" x14ac:dyDescent="0.25">
      <c r="A188">
        <v>840</v>
      </c>
      <c r="B188" s="1">
        <v>40268</v>
      </c>
      <c r="D188">
        <v>27.2</v>
      </c>
      <c r="E188">
        <f t="shared" si="0"/>
        <v>0.5</v>
      </c>
      <c r="F188">
        <f t="shared" si="1"/>
        <v>0.13999999999999985</v>
      </c>
      <c r="G188">
        <v>34.799999999999997</v>
      </c>
      <c r="H188">
        <v>0.3</v>
      </c>
      <c r="I188">
        <v>11.4</v>
      </c>
      <c r="J188">
        <v>-5.9</v>
      </c>
      <c r="K188">
        <v>4.3</v>
      </c>
      <c r="L188">
        <v>82</v>
      </c>
    </row>
    <row r="189" spans="1:12" x14ac:dyDescent="0.25">
      <c r="A189">
        <v>840</v>
      </c>
      <c r="B189" s="1">
        <v>40269</v>
      </c>
      <c r="D189">
        <v>27.2</v>
      </c>
      <c r="E189">
        <f t="shared" si="0"/>
        <v>0</v>
      </c>
      <c r="F189">
        <f t="shared" si="1"/>
        <v>0.13999999999999985</v>
      </c>
      <c r="G189">
        <v>34.799999999999997</v>
      </c>
      <c r="H189">
        <v>2.4</v>
      </c>
      <c r="I189">
        <v>6.6</v>
      </c>
      <c r="J189">
        <v>-3.3</v>
      </c>
      <c r="K189">
        <v>3</v>
      </c>
      <c r="L189">
        <v>81</v>
      </c>
    </row>
    <row r="190" spans="1:12" x14ac:dyDescent="0.25">
      <c r="A190">
        <v>840</v>
      </c>
      <c r="B190" s="1">
        <v>40270</v>
      </c>
      <c r="D190">
        <v>27.3</v>
      </c>
      <c r="E190">
        <f t="shared" si="0"/>
        <v>-0.10000000000000142</v>
      </c>
      <c r="F190">
        <f t="shared" si="1"/>
        <v>0.13999999999999985</v>
      </c>
      <c r="G190">
        <v>34.9</v>
      </c>
      <c r="H190">
        <v>-10.5</v>
      </c>
      <c r="I190">
        <v>2.5</v>
      </c>
      <c r="J190">
        <v>-10.7</v>
      </c>
      <c r="K190">
        <v>-4.2</v>
      </c>
      <c r="L190">
        <v>84</v>
      </c>
    </row>
    <row r="191" spans="1:12" x14ac:dyDescent="0.25">
      <c r="A191">
        <v>840</v>
      </c>
      <c r="B191" s="1">
        <v>40271</v>
      </c>
      <c r="D191">
        <v>27.4</v>
      </c>
      <c r="E191">
        <f t="shared" si="0"/>
        <v>-9.9999999999997868E-2</v>
      </c>
      <c r="F191">
        <f t="shared" si="1"/>
        <v>0.12000000000000029</v>
      </c>
      <c r="G191">
        <v>35.1</v>
      </c>
      <c r="H191">
        <v>-10.6</v>
      </c>
      <c r="I191">
        <v>-0.2</v>
      </c>
      <c r="J191">
        <v>-15.5</v>
      </c>
      <c r="K191">
        <v>-7.7</v>
      </c>
      <c r="L191">
        <v>85</v>
      </c>
    </row>
    <row r="192" spans="1:12" x14ac:dyDescent="0.25">
      <c r="A192">
        <v>840</v>
      </c>
      <c r="B192" s="1">
        <v>40272</v>
      </c>
      <c r="D192">
        <v>27.4</v>
      </c>
      <c r="E192">
        <f t="shared" si="0"/>
        <v>0</v>
      </c>
      <c r="F192">
        <f t="shared" si="1"/>
        <v>6.0000000000000143E-2</v>
      </c>
      <c r="G192">
        <v>35.200000000000003</v>
      </c>
      <c r="H192">
        <v>-1.2</v>
      </c>
      <c r="I192">
        <v>3.4</v>
      </c>
      <c r="J192">
        <v>-12.2</v>
      </c>
      <c r="K192">
        <v>-3.1</v>
      </c>
      <c r="L192">
        <v>84</v>
      </c>
    </row>
    <row r="193" spans="1:12" x14ac:dyDescent="0.25">
      <c r="A193">
        <v>840</v>
      </c>
      <c r="B193" s="1">
        <v>40273</v>
      </c>
      <c r="D193">
        <v>27.4</v>
      </c>
      <c r="E193">
        <f t="shared" si="0"/>
        <v>0</v>
      </c>
      <c r="F193">
        <f t="shared" si="1"/>
        <v>-3.9999999999999855E-2</v>
      </c>
      <c r="G193">
        <v>35.200000000000003</v>
      </c>
      <c r="H193">
        <v>1.2</v>
      </c>
      <c r="I193">
        <v>7</v>
      </c>
      <c r="J193">
        <v>-3.3</v>
      </c>
      <c r="K193">
        <v>1.6</v>
      </c>
      <c r="L193">
        <v>81</v>
      </c>
    </row>
    <row r="194" spans="1:12" x14ac:dyDescent="0.25">
      <c r="A194">
        <v>840</v>
      </c>
      <c r="B194" s="1">
        <v>40274</v>
      </c>
      <c r="D194">
        <v>27.4</v>
      </c>
      <c r="E194">
        <f t="shared" si="0"/>
        <v>0</v>
      </c>
      <c r="F194">
        <f t="shared" si="1"/>
        <v>-3.9999999999999855E-2</v>
      </c>
      <c r="G194">
        <v>35.200000000000003</v>
      </c>
      <c r="H194">
        <v>-1.6</v>
      </c>
      <c r="I194">
        <v>8.1999999999999993</v>
      </c>
      <c r="J194">
        <v>-1.6</v>
      </c>
      <c r="K194">
        <v>2.6</v>
      </c>
      <c r="L194">
        <v>81</v>
      </c>
    </row>
    <row r="195" spans="1:12" x14ac:dyDescent="0.25">
      <c r="A195">
        <v>840</v>
      </c>
      <c r="B195" s="1">
        <v>40275</v>
      </c>
      <c r="D195">
        <v>27.4</v>
      </c>
      <c r="E195">
        <f t="shared" si="0"/>
        <v>0</v>
      </c>
      <c r="F195">
        <f t="shared" si="1"/>
        <v>-1.9999999999999574E-2</v>
      </c>
      <c r="G195">
        <v>35.200000000000003</v>
      </c>
      <c r="H195">
        <v>-15.5</v>
      </c>
      <c r="I195">
        <v>1.5</v>
      </c>
      <c r="J195">
        <v>-16.100000000000001</v>
      </c>
      <c r="K195">
        <v>-6.1</v>
      </c>
      <c r="L195">
        <v>82</v>
      </c>
    </row>
    <row r="196" spans="1:12" x14ac:dyDescent="0.25">
      <c r="A196">
        <v>840</v>
      </c>
      <c r="B196" s="1">
        <v>40276</v>
      </c>
      <c r="D196">
        <v>27.2</v>
      </c>
      <c r="E196">
        <f t="shared" si="0"/>
        <v>0.19999999999999929</v>
      </c>
      <c r="F196">
        <f t="shared" si="1"/>
        <v>3.9999999999999855E-2</v>
      </c>
      <c r="G196">
        <v>35.200000000000003</v>
      </c>
      <c r="H196">
        <v>-11.2</v>
      </c>
      <c r="I196">
        <v>5.9</v>
      </c>
      <c r="J196">
        <v>-16.399999999999999</v>
      </c>
      <c r="K196">
        <v>-4.7</v>
      </c>
      <c r="L196">
        <v>82</v>
      </c>
    </row>
    <row r="197" spans="1:12" x14ac:dyDescent="0.25">
      <c r="A197">
        <v>840</v>
      </c>
      <c r="B197" s="1">
        <v>40277</v>
      </c>
      <c r="D197">
        <v>26.9</v>
      </c>
      <c r="E197">
        <f t="shared" si="0"/>
        <v>0.30000000000000071</v>
      </c>
      <c r="F197">
        <f t="shared" si="1"/>
        <v>0.1</v>
      </c>
      <c r="G197">
        <v>35.299999999999997</v>
      </c>
      <c r="H197">
        <v>-7.4</v>
      </c>
      <c r="I197">
        <v>7.6</v>
      </c>
      <c r="J197">
        <v>-13.9</v>
      </c>
      <c r="K197">
        <v>-2.5</v>
      </c>
      <c r="L197">
        <v>79</v>
      </c>
    </row>
    <row r="198" spans="1:12" x14ac:dyDescent="0.25">
      <c r="A198">
        <v>840</v>
      </c>
      <c r="B198" s="1">
        <v>40278</v>
      </c>
      <c r="D198">
        <v>26.4</v>
      </c>
      <c r="E198">
        <f t="shared" si="0"/>
        <v>0.5</v>
      </c>
      <c r="F198">
        <f t="shared" si="1"/>
        <v>0.2</v>
      </c>
      <c r="G198">
        <v>35.299999999999997</v>
      </c>
      <c r="H198">
        <v>-5.3</v>
      </c>
      <c r="I198">
        <v>10</v>
      </c>
      <c r="J198">
        <v>-9.6</v>
      </c>
      <c r="K198">
        <v>0.4</v>
      </c>
      <c r="L198">
        <v>76</v>
      </c>
    </row>
    <row r="199" spans="1:12" x14ac:dyDescent="0.25">
      <c r="A199">
        <v>840</v>
      </c>
      <c r="B199" s="1">
        <v>40279</v>
      </c>
      <c r="D199">
        <v>26.1</v>
      </c>
      <c r="E199">
        <f t="shared" si="0"/>
        <v>0.29999999999999716</v>
      </c>
      <c r="F199">
        <f t="shared" si="1"/>
        <v>0.25999999999999945</v>
      </c>
      <c r="G199">
        <v>35.299999999999997</v>
      </c>
      <c r="H199">
        <v>-3.7</v>
      </c>
      <c r="I199">
        <v>10.9</v>
      </c>
      <c r="J199">
        <v>-7.3</v>
      </c>
      <c r="K199">
        <v>1.7</v>
      </c>
      <c r="L199">
        <v>75</v>
      </c>
    </row>
    <row r="200" spans="1:12" x14ac:dyDescent="0.25">
      <c r="A200">
        <v>840</v>
      </c>
      <c r="B200" s="1">
        <v>40280</v>
      </c>
      <c r="D200">
        <v>25.6</v>
      </c>
      <c r="E200">
        <f t="shared" si="0"/>
        <v>0.5</v>
      </c>
      <c r="F200">
        <f t="shared" si="1"/>
        <v>0.35999999999999943</v>
      </c>
      <c r="G200">
        <v>35.299999999999997</v>
      </c>
      <c r="H200">
        <v>-2</v>
      </c>
      <c r="I200">
        <v>11.8</v>
      </c>
      <c r="J200">
        <v>-5.7</v>
      </c>
      <c r="K200">
        <v>2.8</v>
      </c>
      <c r="L200">
        <v>73</v>
      </c>
    </row>
    <row r="201" spans="1:12" x14ac:dyDescent="0.25">
      <c r="A201">
        <v>840</v>
      </c>
      <c r="B201" s="1">
        <v>40281</v>
      </c>
      <c r="D201">
        <v>25.6</v>
      </c>
      <c r="E201">
        <f t="shared" si="0"/>
        <v>0</v>
      </c>
      <c r="F201">
        <f t="shared" si="1"/>
        <v>0.31999999999999956</v>
      </c>
      <c r="G201">
        <v>35.4</v>
      </c>
      <c r="H201">
        <v>2.8</v>
      </c>
      <c r="I201">
        <v>10.5</v>
      </c>
      <c r="J201">
        <v>-2.5</v>
      </c>
      <c r="K201">
        <v>4.5</v>
      </c>
      <c r="L201">
        <v>71</v>
      </c>
    </row>
    <row r="202" spans="1:12" x14ac:dyDescent="0.25">
      <c r="A202">
        <v>840</v>
      </c>
      <c r="B202" s="1">
        <v>40282</v>
      </c>
      <c r="D202">
        <v>25.5</v>
      </c>
      <c r="E202">
        <f t="shared" si="0"/>
        <v>0.10000000000000142</v>
      </c>
      <c r="F202">
        <f t="shared" si="1"/>
        <v>0.27999999999999969</v>
      </c>
      <c r="G202">
        <v>35.4</v>
      </c>
      <c r="H202">
        <v>-5.9</v>
      </c>
      <c r="I202">
        <v>2.8</v>
      </c>
      <c r="J202">
        <v>-6.1</v>
      </c>
      <c r="K202">
        <v>-0.9</v>
      </c>
      <c r="L202">
        <v>72</v>
      </c>
    </row>
    <row r="203" spans="1:12" x14ac:dyDescent="0.25">
      <c r="A203">
        <v>840</v>
      </c>
      <c r="B203" s="1">
        <v>40283</v>
      </c>
      <c r="D203">
        <v>25</v>
      </c>
      <c r="E203">
        <f t="shared" si="0"/>
        <v>0.5</v>
      </c>
      <c r="F203">
        <f t="shared" si="1"/>
        <v>0.27999999999999969</v>
      </c>
      <c r="G203">
        <v>35.4</v>
      </c>
      <c r="H203">
        <v>-3.2</v>
      </c>
      <c r="I203">
        <v>10.9</v>
      </c>
      <c r="J203">
        <v>-8</v>
      </c>
      <c r="K203">
        <v>1.6</v>
      </c>
      <c r="L203">
        <v>70</v>
      </c>
    </row>
    <row r="204" spans="1:12" x14ac:dyDescent="0.25">
      <c r="A204">
        <v>840</v>
      </c>
      <c r="B204" s="1">
        <v>40284</v>
      </c>
      <c r="D204">
        <v>24.6</v>
      </c>
      <c r="E204">
        <f t="shared" si="0"/>
        <v>0.39999999999999858</v>
      </c>
      <c r="F204">
        <f t="shared" si="1"/>
        <v>0.3</v>
      </c>
      <c r="G204">
        <v>35.4</v>
      </c>
      <c r="H204">
        <v>-1.3</v>
      </c>
      <c r="I204">
        <v>13.6</v>
      </c>
      <c r="J204">
        <v>-4.5</v>
      </c>
      <c r="K204">
        <v>3.7</v>
      </c>
      <c r="L204">
        <v>69</v>
      </c>
    </row>
    <row r="205" spans="1:12" x14ac:dyDescent="0.25">
      <c r="A205">
        <v>840</v>
      </c>
      <c r="B205" s="1">
        <v>40285</v>
      </c>
      <c r="D205">
        <v>24.8</v>
      </c>
      <c r="E205">
        <f t="shared" si="0"/>
        <v>-0.19999999999999929</v>
      </c>
      <c r="F205">
        <f t="shared" si="1"/>
        <v>0.16000000000000014</v>
      </c>
      <c r="G205">
        <v>35.6</v>
      </c>
      <c r="H205">
        <v>1.1000000000000001</v>
      </c>
      <c r="I205">
        <v>13.7</v>
      </c>
      <c r="J205">
        <v>-3.3</v>
      </c>
      <c r="K205">
        <v>4.2</v>
      </c>
      <c r="L205">
        <v>67</v>
      </c>
    </row>
    <row r="206" spans="1:12" x14ac:dyDescent="0.25">
      <c r="A206">
        <v>840</v>
      </c>
      <c r="B206" s="1">
        <v>40286</v>
      </c>
      <c r="D206">
        <v>24.9</v>
      </c>
      <c r="E206">
        <f t="shared" si="0"/>
        <v>-9.9999999999997868E-2</v>
      </c>
      <c r="F206">
        <f t="shared" si="1"/>
        <v>0.14000000000000057</v>
      </c>
      <c r="G206">
        <v>36</v>
      </c>
      <c r="H206">
        <v>0.3</v>
      </c>
      <c r="I206">
        <v>8.6999999999999993</v>
      </c>
      <c r="J206">
        <v>-0.2</v>
      </c>
      <c r="K206">
        <v>2.8</v>
      </c>
      <c r="L206">
        <v>67</v>
      </c>
    </row>
    <row r="207" spans="1:12" x14ac:dyDescent="0.25">
      <c r="A207">
        <v>840</v>
      </c>
      <c r="B207" s="1">
        <v>40287</v>
      </c>
      <c r="D207">
        <v>24.7</v>
      </c>
      <c r="E207">
        <f t="shared" si="0"/>
        <v>0.19999999999999929</v>
      </c>
      <c r="F207">
        <f t="shared" si="1"/>
        <v>0.16000000000000014</v>
      </c>
      <c r="G207">
        <v>36.1</v>
      </c>
      <c r="H207">
        <v>-1.6</v>
      </c>
      <c r="I207">
        <v>11.3</v>
      </c>
      <c r="J207">
        <v>-2.2000000000000002</v>
      </c>
      <c r="K207">
        <v>3.4</v>
      </c>
      <c r="L207">
        <v>67</v>
      </c>
    </row>
    <row r="208" spans="1:12" x14ac:dyDescent="0.25">
      <c r="A208">
        <v>840</v>
      </c>
      <c r="B208" s="1">
        <v>40288</v>
      </c>
      <c r="D208">
        <v>24.7</v>
      </c>
      <c r="E208">
        <f t="shared" si="0"/>
        <v>0</v>
      </c>
      <c r="F208">
        <f t="shared" si="1"/>
        <v>6.0000000000000143E-2</v>
      </c>
      <c r="G208">
        <v>36.1</v>
      </c>
      <c r="H208">
        <v>-0.4</v>
      </c>
      <c r="I208">
        <v>11.4</v>
      </c>
      <c r="J208">
        <v>-2.7</v>
      </c>
      <c r="K208">
        <v>3.4</v>
      </c>
      <c r="L208">
        <v>66</v>
      </c>
    </row>
    <row r="209" spans="1:12" x14ac:dyDescent="0.25">
      <c r="A209">
        <v>840</v>
      </c>
      <c r="B209" s="1">
        <v>40289</v>
      </c>
      <c r="D209">
        <v>24.2</v>
      </c>
      <c r="E209">
        <f t="shared" si="0"/>
        <v>0.5</v>
      </c>
      <c r="F209">
        <f t="shared" si="1"/>
        <v>8.0000000000000432E-2</v>
      </c>
      <c r="G209">
        <v>36.1</v>
      </c>
      <c r="H209">
        <v>0.7</v>
      </c>
      <c r="I209">
        <v>11.3</v>
      </c>
      <c r="J209">
        <v>-1.6</v>
      </c>
      <c r="K209">
        <v>3.8</v>
      </c>
      <c r="L209">
        <v>63</v>
      </c>
    </row>
    <row r="210" spans="1:12" x14ac:dyDescent="0.25">
      <c r="A210">
        <v>840</v>
      </c>
      <c r="B210" s="1">
        <v>40290</v>
      </c>
      <c r="D210">
        <v>24.2</v>
      </c>
      <c r="E210">
        <f t="shared" si="0"/>
        <v>0</v>
      </c>
      <c r="F210">
        <f t="shared" si="1"/>
        <v>0.12000000000000029</v>
      </c>
      <c r="G210">
        <v>36.200000000000003</v>
      </c>
      <c r="H210">
        <v>3.2</v>
      </c>
      <c r="I210">
        <v>12.4</v>
      </c>
      <c r="J210">
        <v>0.6</v>
      </c>
      <c r="K210">
        <v>5.5</v>
      </c>
      <c r="L210">
        <v>63</v>
      </c>
    </row>
    <row r="211" spans="1:12" x14ac:dyDescent="0.25">
      <c r="A211">
        <v>840</v>
      </c>
      <c r="B211" s="1">
        <v>40291</v>
      </c>
      <c r="D211">
        <v>24.3</v>
      </c>
      <c r="E211">
        <f t="shared" si="0"/>
        <v>-0.10000000000000142</v>
      </c>
      <c r="F211">
        <f t="shared" si="1"/>
        <v>0.11999999999999958</v>
      </c>
      <c r="G211">
        <v>36.5</v>
      </c>
      <c r="H211">
        <v>-3</v>
      </c>
      <c r="I211">
        <v>6.4</v>
      </c>
      <c r="J211">
        <v>-3.9</v>
      </c>
      <c r="K211">
        <v>0.1</v>
      </c>
      <c r="L211">
        <v>63</v>
      </c>
    </row>
    <row r="212" spans="1:12" x14ac:dyDescent="0.25">
      <c r="A212">
        <v>840</v>
      </c>
      <c r="B212" s="1">
        <v>40292</v>
      </c>
      <c r="D212">
        <v>24.5</v>
      </c>
      <c r="E212">
        <f t="shared" si="0"/>
        <v>-0.19999999999999929</v>
      </c>
      <c r="F212">
        <f t="shared" si="1"/>
        <v>3.9999999999999855E-2</v>
      </c>
      <c r="G212">
        <v>36.700000000000003</v>
      </c>
      <c r="H212">
        <v>-2.6</v>
      </c>
      <c r="I212">
        <v>1.3</v>
      </c>
      <c r="J212">
        <v>-4.7</v>
      </c>
      <c r="K212">
        <v>-2.2000000000000002</v>
      </c>
      <c r="L212">
        <v>66</v>
      </c>
    </row>
    <row r="213" spans="1:12" x14ac:dyDescent="0.25">
      <c r="A213">
        <v>840</v>
      </c>
      <c r="B213" s="1">
        <v>40293</v>
      </c>
      <c r="D213">
        <v>24.6</v>
      </c>
      <c r="E213">
        <f t="shared" si="0"/>
        <v>-0.10000000000000142</v>
      </c>
      <c r="F213">
        <f t="shared" si="1"/>
        <v>1.9999999999999574E-2</v>
      </c>
      <c r="G213">
        <v>36.799999999999997</v>
      </c>
      <c r="H213">
        <v>-2.7</v>
      </c>
      <c r="I213">
        <v>9.6</v>
      </c>
      <c r="J213">
        <v>-4.2</v>
      </c>
      <c r="K213">
        <v>1.5</v>
      </c>
      <c r="L213">
        <v>63</v>
      </c>
    </row>
    <row r="214" spans="1:12" x14ac:dyDescent="0.25">
      <c r="A214">
        <v>840</v>
      </c>
      <c r="B214" s="1">
        <v>40294</v>
      </c>
      <c r="D214">
        <v>24.4</v>
      </c>
      <c r="E214">
        <f t="shared" si="0"/>
        <v>0.20000000000000284</v>
      </c>
      <c r="F214">
        <f t="shared" si="1"/>
        <v>-3.9999999999999855E-2</v>
      </c>
      <c r="G214">
        <v>36.799999999999997</v>
      </c>
      <c r="H214">
        <v>-0.3</v>
      </c>
      <c r="I214">
        <v>10.9</v>
      </c>
      <c r="J214">
        <v>-6.3</v>
      </c>
      <c r="K214">
        <v>2.2000000000000002</v>
      </c>
      <c r="L214">
        <v>62</v>
      </c>
    </row>
    <row r="215" spans="1:12" x14ac:dyDescent="0.25">
      <c r="A215">
        <v>840</v>
      </c>
      <c r="B215" s="1">
        <v>40295</v>
      </c>
      <c r="D215">
        <v>24.3</v>
      </c>
      <c r="E215">
        <f t="shared" si="0"/>
        <v>9.9999999999997868E-2</v>
      </c>
      <c r="F215">
        <f t="shared" si="1"/>
        <v>-2.0000000000000285E-2</v>
      </c>
      <c r="G215">
        <v>36.799999999999997</v>
      </c>
      <c r="H215">
        <v>-4.3</v>
      </c>
      <c r="I215">
        <v>11.1</v>
      </c>
      <c r="J215">
        <v>-4.3</v>
      </c>
      <c r="K215">
        <v>2.8</v>
      </c>
      <c r="L215">
        <v>60</v>
      </c>
    </row>
    <row r="216" spans="1:12" x14ac:dyDescent="0.25">
      <c r="A216">
        <v>840</v>
      </c>
      <c r="B216" s="1">
        <v>40296</v>
      </c>
      <c r="D216">
        <v>24.1</v>
      </c>
      <c r="E216">
        <f t="shared" si="0"/>
        <v>0.19999999999999929</v>
      </c>
      <c r="F216">
        <f t="shared" si="1"/>
        <v>3.9999999999999855E-2</v>
      </c>
      <c r="G216">
        <v>36.9</v>
      </c>
      <c r="H216">
        <v>2.7</v>
      </c>
      <c r="I216">
        <v>12.6</v>
      </c>
      <c r="J216">
        <v>-6.4</v>
      </c>
      <c r="K216">
        <v>4.5</v>
      </c>
      <c r="L216">
        <v>58</v>
      </c>
    </row>
    <row r="217" spans="1:12" x14ac:dyDescent="0.25">
      <c r="A217">
        <v>840</v>
      </c>
      <c r="B217" s="1">
        <v>40297</v>
      </c>
      <c r="D217">
        <v>23.9</v>
      </c>
      <c r="E217">
        <f t="shared" si="0"/>
        <v>0.20000000000000284</v>
      </c>
      <c r="F217">
        <f t="shared" si="1"/>
        <v>0.12000000000000029</v>
      </c>
      <c r="G217">
        <v>36.9</v>
      </c>
      <c r="H217">
        <v>3.6</v>
      </c>
      <c r="I217">
        <v>10.5</v>
      </c>
      <c r="J217">
        <v>0.2</v>
      </c>
      <c r="K217">
        <v>6.1</v>
      </c>
      <c r="L217">
        <v>57</v>
      </c>
    </row>
    <row r="218" spans="1:12" x14ac:dyDescent="0.25">
      <c r="A218">
        <v>840</v>
      </c>
      <c r="B218" s="1">
        <v>40298</v>
      </c>
      <c r="D218">
        <v>23.8</v>
      </c>
      <c r="E218">
        <f t="shared" si="0"/>
        <v>9.9999999999997868E-2</v>
      </c>
      <c r="F218">
        <f t="shared" si="1"/>
        <v>0.16000000000000014</v>
      </c>
      <c r="G218">
        <v>36.9</v>
      </c>
      <c r="H218">
        <v>-13.1</v>
      </c>
      <c r="I218">
        <v>3.6</v>
      </c>
      <c r="J218">
        <v>-13.4</v>
      </c>
      <c r="K218">
        <v>-3.2</v>
      </c>
      <c r="L218">
        <v>60</v>
      </c>
    </row>
    <row r="219" spans="1:12" x14ac:dyDescent="0.25">
      <c r="A219">
        <v>840</v>
      </c>
      <c r="B219" s="1">
        <v>40299</v>
      </c>
      <c r="D219">
        <v>23.6</v>
      </c>
      <c r="E219">
        <f t="shared" si="0"/>
        <v>0.19999999999999929</v>
      </c>
      <c r="F219">
        <f t="shared" si="1"/>
        <v>0.15999999999999942</v>
      </c>
      <c r="G219">
        <v>36.9</v>
      </c>
      <c r="H219">
        <v>-11.9</v>
      </c>
      <c r="I219">
        <v>2.1</v>
      </c>
      <c r="J219">
        <v>-15.3</v>
      </c>
      <c r="K219">
        <v>-7.2</v>
      </c>
      <c r="L219">
        <v>60</v>
      </c>
    </row>
    <row r="220" spans="1:12" x14ac:dyDescent="0.25">
      <c r="A220">
        <v>840</v>
      </c>
      <c r="B220" s="1">
        <v>40300</v>
      </c>
      <c r="D220">
        <v>23.4</v>
      </c>
      <c r="E220">
        <f t="shared" si="0"/>
        <v>0.20000000000000284</v>
      </c>
      <c r="F220">
        <f t="shared" si="1"/>
        <v>0.18000000000000044</v>
      </c>
      <c r="G220">
        <v>37.1</v>
      </c>
      <c r="H220">
        <v>-7.5</v>
      </c>
      <c r="I220">
        <v>5.0999999999999996</v>
      </c>
      <c r="J220">
        <v>-13.9</v>
      </c>
      <c r="K220">
        <v>-4</v>
      </c>
      <c r="L220">
        <v>59</v>
      </c>
    </row>
    <row r="221" spans="1:12" x14ac:dyDescent="0.25">
      <c r="A221">
        <v>840</v>
      </c>
      <c r="B221" s="1">
        <v>40301</v>
      </c>
      <c r="D221">
        <v>23.3</v>
      </c>
      <c r="E221">
        <f t="shared" si="0"/>
        <v>9.9999999999997868E-2</v>
      </c>
      <c r="F221">
        <f t="shared" si="1"/>
        <v>0.16000000000000014</v>
      </c>
      <c r="G221">
        <v>37.200000000000003</v>
      </c>
      <c r="H221">
        <v>-6.4</v>
      </c>
      <c r="I221">
        <v>4.9000000000000004</v>
      </c>
      <c r="J221">
        <v>-8.6999999999999993</v>
      </c>
      <c r="K221">
        <v>-2.9</v>
      </c>
      <c r="L221">
        <v>61</v>
      </c>
    </row>
    <row r="222" spans="1:12" x14ac:dyDescent="0.25">
      <c r="A222">
        <v>840</v>
      </c>
      <c r="B222" s="1">
        <v>40302</v>
      </c>
      <c r="D222">
        <v>23.4</v>
      </c>
      <c r="E222">
        <f t="shared" si="0"/>
        <v>-9.9999999999997868E-2</v>
      </c>
      <c r="F222">
        <f t="shared" si="1"/>
        <v>0.1</v>
      </c>
      <c r="G222">
        <v>37.5</v>
      </c>
      <c r="H222">
        <v>-3.9</v>
      </c>
      <c r="I222">
        <v>9.6</v>
      </c>
      <c r="J222">
        <v>-11.5</v>
      </c>
      <c r="K222">
        <v>0.7</v>
      </c>
      <c r="L222">
        <v>58</v>
      </c>
    </row>
    <row r="223" spans="1:12" x14ac:dyDescent="0.25">
      <c r="A223">
        <v>840</v>
      </c>
      <c r="B223" s="1">
        <v>40303</v>
      </c>
      <c r="D223">
        <v>23.3</v>
      </c>
      <c r="E223">
        <f t="shared" si="0"/>
        <v>9.9999999999997868E-2</v>
      </c>
      <c r="F223">
        <f t="shared" si="1"/>
        <v>0.1</v>
      </c>
      <c r="G223">
        <v>37.5</v>
      </c>
      <c r="H223">
        <v>-1.3</v>
      </c>
      <c r="I223">
        <v>12.5</v>
      </c>
      <c r="J223">
        <v>-4.9000000000000004</v>
      </c>
      <c r="K223">
        <v>4.0999999999999996</v>
      </c>
      <c r="L223">
        <v>55</v>
      </c>
    </row>
    <row r="224" spans="1:12" x14ac:dyDescent="0.25">
      <c r="A224">
        <v>840</v>
      </c>
      <c r="B224" s="1">
        <v>40304</v>
      </c>
      <c r="D224">
        <v>22.3</v>
      </c>
      <c r="E224">
        <f t="shared" si="0"/>
        <v>1</v>
      </c>
      <c r="F224">
        <f t="shared" si="1"/>
        <v>0.26000000000000012</v>
      </c>
      <c r="G224">
        <v>37.6</v>
      </c>
      <c r="H224">
        <v>4.5999999999999996</v>
      </c>
      <c r="I224">
        <v>13.1</v>
      </c>
      <c r="J224">
        <v>-3.3</v>
      </c>
      <c r="K224">
        <v>6.2</v>
      </c>
      <c r="L224">
        <v>53</v>
      </c>
    </row>
    <row r="225" spans="1:12" x14ac:dyDescent="0.25">
      <c r="A225">
        <v>840</v>
      </c>
      <c r="B225" s="1">
        <v>40305</v>
      </c>
      <c r="D225">
        <v>22</v>
      </c>
      <c r="E225">
        <f t="shared" si="0"/>
        <v>0.30000000000000071</v>
      </c>
      <c r="F225">
        <f t="shared" si="1"/>
        <v>0.27999999999999969</v>
      </c>
      <c r="G225">
        <v>37.6</v>
      </c>
      <c r="H225">
        <v>2.4</v>
      </c>
      <c r="I225">
        <v>11.3</v>
      </c>
      <c r="J225">
        <v>0.8</v>
      </c>
      <c r="K225">
        <v>6.2</v>
      </c>
      <c r="L225">
        <v>52</v>
      </c>
    </row>
    <row r="226" spans="1:12" x14ac:dyDescent="0.25">
      <c r="A226">
        <v>840</v>
      </c>
      <c r="B226" s="1">
        <v>40306</v>
      </c>
      <c r="D226">
        <v>22</v>
      </c>
      <c r="E226">
        <f t="shared" si="0"/>
        <v>0</v>
      </c>
      <c r="F226">
        <f t="shared" si="1"/>
        <v>0.26000000000000012</v>
      </c>
      <c r="G226">
        <v>37.6</v>
      </c>
      <c r="H226">
        <v>-1.6</v>
      </c>
      <c r="I226">
        <v>9.1</v>
      </c>
      <c r="J226">
        <v>-3.9</v>
      </c>
      <c r="K226">
        <v>2.6</v>
      </c>
      <c r="L226">
        <v>50</v>
      </c>
    </row>
    <row r="227" spans="1:12" x14ac:dyDescent="0.25">
      <c r="A227">
        <v>840</v>
      </c>
      <c r="B227" s="1">
        <v>40307</v>
      </c>
      <c r="D227">
        <v>20.8</v>
      </c>
      <c r="E227">
        <f t="shared" si="0"/>
        <v>1.1999999999999993</v>
      </c>
      <c r="F227">
        <f t="shared" si="1"/>
        <v>0.51999999999999957</v>
      </c>
      <c r="G227">
        <v>37.6</v>
      </c>
      <c r="H227">
        <v>2.9</v>
      </c>
      <c r="I227">
        <v>11.2</v>
      </c>
      <c r="J227">
        <v>-1.9</v>
      </c>
      <c r="K227">
        <v>4.5999999999999996</v>
      </c>
      <c r="L227">
        <v>48</v>
      </c>
    </row>
    <row r="228" spans="1:12" x14ac:dyDescent="0.25">
      <c r="A228">
        <v>840</v>
      </c>
      <c r="B228" s="1">
        <v>40308</v>
      </c>
      <c r="D228">
        <v>19.899999999999999</v>
      </c>
      <c r="E228">
        <f t="shared" si="0"/>
        <v>0.90000000000000213</v>
      </c>
      <c r="F228">
        <f t="shared" si="1"/>
        <v>0.68000000000000038</v>
      </c>
      <c r="G228">
        <v>37.6</v>
      </c>
      <c r="H228">
        <v>5.6</v>
      </c>
      <c r="I228">
        <v>13.3</v>
      </c>
      <c r="J228">
        <v>0.2</v>
      </c>
      <c r="K228">
        <v>7.5</v>
      </c>
      <c r="L228">
        <v>47</v>
      </c>
    </row>
    <row r="229" spans="1:12" x14ac:dyDescent="0.25">
      <c r="A229">
        <v>840</v>
      </c>
      <c r="B229" s="1">
        <v>40309</v>
      </c>
      <c r="D229">
        <v>19.899999999999999</v>
      </c>
      <c r="E229">
        <f t="shared" si="0"/>
        <v>0</v>
      </c>
      <c r="F229">
        <f t="shared" si="1"/>
        <v>0.48000000000000043</v>
      </c>
      <c r="G229">
        <v>37.6</v>
      </c>
      <c r="H229">
        <v>2.4</v>
      </c>
      <c r="I229">
        <v>8.4</v>
      </c>
      <c r="J229">
        <v>-2</v>
      </c>
      <c r="K229">
        <v>3.3</v>
      </c>
      <c r="L229">
        <v>46</v>
      </c>
    </row>
    <row r="230" spans="1:12" x14ac:dyDescent="0.25">
      <c r="A230">
        <v>840</v>
      </c>
      <c r="B230" s="1">
        <v>40310</v>
      </c>
      <c r="D230">
        <v>19.600000000000001</v>
      </c>
      <c r="E230">
        <f t="shared" si="0"/>
        <v>0.29999999999999716</v>
      </c>
      <c r="F230">
        <f t="shared" si="1"/>
        <v>0.4799999999999997</v>
      </c>
      <c r="G230">
        <v>37.6</v>
      </c>
      <c r="H230">
        <v>-4.5999999999999996</v>
      </c>
      <c r="I230">
        <v>10.9</v>
      </c>
      <c r="J230">
        <v>-4.5999999999999996</v>
      </c>
      <c r="K230">
        <v>3.3</v>
      </c>
      <c r="L230">
        <v>45</v>
      </c>
    </row>
    <row r="231" spans="1:12" x14ac:dyDescent="0.25">
      <c r="A231">
        <v>840</v>
      </c>
      <c r="B231" s="1">
        <v>40311</v>
      </c>
      <c r="D231">
        <v>18.3</v>
      </c>
      <c r="E231">
        <f t="shared" si="0"/>
        <v>1.3000000000000007</v>
      </c>
      <c r="F231">
        <f t="shared" si="1"/>
        <v>0.73999999999999988</v>
      </c>
      <c r="G231">
        <v>37.6</v>
      </c>
      <c r="H231">
        <v>-0.3</v>
      </c>
      <c r="I231">
        <v>6</v>
      </c>
      <c r="J231">
        <v>-8.9</v>
      </c>
      <c r="K231">
        <v>-0.2</v>
      </c>
      <c r="L231">
        <v>43</v>
      </c>
    </row>
    <row r="232" spans="1:12" x14ac:dyDescent="0.25">
      <c r="A232">
        <v>840</v>
      </c>
      <c r="B232" s="1">
        <v>40312</v>
      </c>
      <c r="D232">
        <v>18.2</v>
      </c>
      <c r="E232">
        <f t="shared" si="0"/>
        <v>0.10000000000000142</v>
      </c>
      <c r="F232">
        <f t="shared" si="1"/>
        <v>0.52000000000000024</v>
      </c>
      <c r="G232">
        <v>37.700000000000003</v>
      </c>
      <c r="H232">
        <v>-0.2</v>
      </c>
      <c r="I232">
        <v>7</v>
      </c>
      <c r="J232">
        <v>-2.2999999999999998</v>
      </c>
      <c r="K232">
        <v>1.7</v>
      </c>
      <c r="L232">
        <v>44</v>
      </c>
    </row>
    <row r="233" spans="1:12" x14ac:dyDescent="0.25">
      <c r="A233">
        <v>840</v>
      </c>
      <c r="B233" s="1">
        <v>40313</v>
      </c>
      <c r="D233">
        <v>18</v>
      </c>
      <c r="E233">
        <f t="shared" si="0"/>
        <v>0.19999999999999929</v>
      </c>
      <c r="F233">
        <f t="shared" si="1"/>
        <v>0.37999999999999973</v>
      </c>
      <c r="G233">
        <v>37.700000000000003</v>
      </c>
      <c r="H233">
        <v>1.5</v>
      </c>
      <c r="I233">
        <v>11</v>
      </c>
      <c r="J233">
        <v>-0.5</v>
      </c>
      <c r="K233">
        <v>4.7</v>
      </c>
      <c r="L233">
        <v>43</v>
      </c>
    </row>
    <row r="234" spans="1:12" x14ac:dyDescent="0.25">
      <c r="A234">
        <v>840</v>
      </c>
      <c r="B234" s="1">
        <v>40314</v>
      </c>
      <c r="D234">
        <v>17.7</v>
      </c>
      <c r="E234">
        <f t="shared" si="0"/>
        <v>0.30000000000000071</v>
      </c>
      <c r="F234">
        <f t="shared" si="1"/>
        <v>0.43999999999999984</v>
      </c>
      <c r="G234">
        <v>37.700000000000003</v>
      </c>
      <c r="H234">
        <v>-0.8</v>
      </c>
      <c r="I234">
        <v>9.3000000000000007</v>
      </c>
      <c r="J234">
        <v>-1.6</v>
      </c>
      <c r="K234">
        <v>3.1</v>
      </c>
      <c r="L234">
        <v>41</v>
      </c>
    </row>
    <row r="235" spans="1:12" x14ac:dyDescent="0.25">
      <c r="A235">
        <v>840</v>
      </c>
      <c r="B235" s="1">
        <v>40315</v>
      </c>
      <c r="D235">
        <v>17.100000000000001</v>
      </c>
      <c r="E235">
        <f t="shared" si="0"/>
        <v>0.59999999999999787</v>
      </c>
      <c r="F235">
        <f t="shared" si="1"/>
        <v>0.5</v>
      </c>
      <c r="G235">
        <v>37.700000000000003</v>
      </c>
      <c r="H235">
        <v>-0.5</v>
      </c>
      <c r="I235">
        <v>13.1</v>
      </c>
      <c r="J235">
        <v>-3.5</v>
      </c>
      <c r="K235">
        <v>4.5999999999999996</v>
      </c>
      <c r="L235">
        <v>40</v>
      </c>
    </row>
    <row r="236" spans="1:12" x14ac:dyDescent="0.25">
      <c r="A236">
        <v>840</v>
      </c>
      <c r="B236" s="1">
        <v>40316</v>
      </c>
      <c r="D236">
        <v>15.9</v>
      </c>
      <c r="E236">
        <f t="shared" si="0"/>
        <v>1.2000000000000011</v>
      </c>
      <c r="F236">
        <f t="shared" si="1"/>
        <v>0.48000000000000009</v>
      </c>
      <c r="G236">
        <v>37.799999999999997</v>
      </c>
      <c r="H236">
        <v>2.4</v>
      </c>
      <c r="I236">
        <v>15.6</v>
      </c>
      <c r="J236">
        <v>-1.5</v>
      </c>
      <c r="K236">
        <v>7.2</v>
      </c>
      <c r="L236">
        <v>38</v>
      </c>
    </row>
    <row r="237" spans="1:12" x14ac:dyDescent="0.25">
      <c r="A237">
        <v>840</v>
      </c>
      <c r="B237" s="1">
        <v>40317</v>
      </c>
      <c r="D237">
        <v>15.5</v>
      </c>
      <c r="E237">
        <f t="shared" si="0"/>
        <v>0.40000000000000036</v>
      </c>
      <c r="F237">
        <f t="shared" si="1"/>
        <v>0.53999999999999981</v>
      </c>
      <c r="G237">
        <v>37.799999999999997</v>
      </c>
      <c r="H237">
        <v>-2.6</v>
      </c>
      <c r="I237">
        <v>9.1999999999999993</v>
      </c>
      <c r="J237">
        <v>-2.6</v>
      </c>
      <c r="K237">
        <v>3.6</v>
      </c>
      <c r="L237">
        <v>37</v>
      </c>
    </row>
    <row r="238" spans="1:12" x14ac:dyDescent="0.25">
      <c r="A238">
        <v>840</v>
      </c>
      <c r="B238" s="1">
        <v>40318</v>
      </c>
      <c r="D238">
        <v>15.3</v>
      </c>
      <c r="E238">
        <f t="shared" si="0"/>
        <v>0.19999999999999929</v>
      </c>
      <c r="F238">
        <f t="shared" si="1"/>
        <v>0.53999999999999981</v>
      </c>
      <c r="G238">
        <v>37.799999999999997</v>
      </c>
      <c r="H238">
        <v>-0.3</v>
      </c>
      <c r="I238">
        <v>12.1</v>
      </c>
      <c r="J238">
        <v>-2.7</v>
      </c>
      <c r="K238">
        <v>4</v>
      </c>
      <c r="L238">
        <v>35</v>
      </c>
    </row>
    <row r="239" spans="1:12" x14ac:dyDescent="0.25">
      <c r="A239">
        <v>840</v>
      </c>
      <c r="B239" s="1">
        <v>40319</v>
      </c>
      <c r="D239">
        <v>14.2</v>
      </c>
      <c r="E239">
        <f t="shared" ref="E239:E250" si="2">+D238-D239</f>
        <v>1.1000000000000014</v>
      </c>
      <c r="F239">
        <f t="shared" si="1"/>
        <v>0.7</v>
      </c>
      <c r="G239">
        <v>37.799999999999997</v>
      </c>
      <c r="H239">
        <v>0.5</v>
      </c>
      <c r="I239">
        <v>14.7</v>
      </c>
      <c r="J239">
        <v>-2.1</v>
      </c>
      <c r="K239">
        <v>5.9</v>
      </c>
      <c r="L239">
        <v>33</v>
      </c>
    </row>
    <row r="240" spans="1:12" x14ac:dyDescent="0.25">
      <c r="A240">
        <v>840</v>
      </c>
      <c r="B240" s="1">
        <v>40320</v>
      </c>
      <c r="D240">
        <v>12</v>
      </c>
      <c r="E240">
        <f t="shared" si="2"/>
        <v>2.1999999999999993</v>
      </c>
      <c r="F240">
        <f t="shared" si="1"/>
        <v>1.0200000000000002</v>
      </c>
      <c r="G240">
        <v>37.799999999999997</v>
      </c>
      <c r="H240">
        <v>7.3</v>
      </c>
      <c r="I240">
        <v>16</v>
      </c>
      <c r="J240">
        <v>-0.8</v>
      </c>
      <c r="K240">
        <v>8.8000000000000007</v>
      </c>
      <c r="L240">
        <v>31</v>
      </c>
    </row>
    <row r="241" spans="1:12" x14ac:dyDescent="0.25">
      <c r="A241">
        <v>840</v>
      </c>
      <c r="B241" s="1">
        <v>40321</v>
      </c>
      <c r="D241">
        <v>10.7</v>
      </c>
      <c r="E241">
        <f t="shared" si="2"/>
        <v>1.3000000000000007</v>
      </c>
      <c r="F241">
        <f t="shared" si="1"/>
        <v>1.0400000000000003</v>
      </c>
      <c r="G241">
        <v>37.799999999999997</v>
      </c>
      <c r="H241">
        <v>6.8</v>
      </c>
      <c r="I241">
        <v>14.7</v>
      </c>
      <c r="J241">
        <v>4.5999999999999996</v>
      </c>
      <c r="K241">
        <v>9.6</v>
      </c>
      <c r="L241">
        <v>29</v>
      </c>
    </row>
    <row r="242" spans="1:12" x14ac:dyDescent="0.25">
      <c r="A242">
        <v>840</v>
      </c>
      <c r="B242" s="1">
        <v>40322</v>
      </c>
      <c r="D242">
        <v>9.4</v>
      </c>
      <c r="E242">
        <f t="shared" si="2"/>
        <v>1.2999999999999989</v>
      </c>
      <c r="F242">
        <f t="shared" si="1"/>
        <v>1.22</v>
      </c>
      <c r="G242">
        <v>37.799999999999997</v>
      </c>
      <c r="H242">
        <v>6.3</v>
      </c>
      <c r="I242">
        <v>15.1</v>
      </c>
      <c r="J242">
        <v>2.2999999999999998</v>
      </c>
      <c r="K242">
        <v>9.8000000000000007</v>
      </c>
      <c r="L242">
        <v>26</v>
      </c>
    </row>
    <row r="243" spans="1:12" x14ac:dyDescent="0.25">
      <c r="A243">
        <v>840</v>
      </c>
      <c r="B243" s="1">
        <v>40323</v>
      </c>
      <c r="D243">
        <v>9.4</v>
      </c>
      <c r="E243">
        <f t="shared" si="2"/>
        <v>0</v>
      </c>
      <c r="F243">
        <f t="shared" ref="F243:F250" si="3">+AVERAGE(E239:E243)</f>
        <v>1.1800000000000002</v>
      </c>
      <c r="G243">
        <v>37.799999999999997</v>
      </c>
      <c r="H243">
        <v>-3.4</v>
      </c>
      <c r="I243">
        <v>6.3</v>
      </c>
      <c r="J243">
        <v>-3.5</v>
      </c>
      <c r="K243">
        <v>1.3</v>
      </c>
      <c r="L243">
        <v>25</v>
      </c>
    </row>
    <row r="244" spans="1:12" x14ac:dyDescent="0.25">
      <c r="A244">
        <v>840</v>
      </c>
      <c r="B244" s="1">
        <v>40324</v>
      </c>
      <c r="D244">
        <v>8.1999999999999993</v>
      </c>
      <c r="E244">
        <f t="shared" si="2"/>
        <v>1.2000000000000011</v>
      </c>
      <c r="F244">
        <f t="shared" si="3"/>
        <v>1.2</v>
      </c>
      <c r="G244">
        <v>37.9</v>
      </c>
      <c r="H244">
        <v>-0.3</v>
      </c>
      <c r="I244">
        <v>13.6</v>
      </c>
      <c r="J244">
        <v>-3.9</v>
      </c>
      <c r="K244">
        <v>4.7</v>
      </c>
      <c r="L244">
        <v>22</v>
      </c>
    </row>
    <row r="245" spans="1:12" x14ac:dyDescent="0.25">
      <c r="A245">
        <v>840</v>
      </c>
      <c r="B245" s="1">
        <v>40325</v>
      </c>
      <c r="D245">
        <v>6.7</v>
      </c>
      <c r="E245">
        <f t="shared" si="2"/>
        <v>1.4999999999999991</v>
      </c>
      <c r="F245">
        <f t="shared" si="3"/>
        <v>1.06</v>
      </c>
      <c r="G245">
        <v>38.1</v>
      </c>
      <c r="H245">
        <v>3.2</v>
      </c>
      <c r="I245">
        <v>16.100000000000001</v>
      </c>
      <c r="J245">
        <v>-1.1000000000000001</v>
      </c>
      <c r="K245">
        <v>7.5</v>
      </c>
      <c r="L245">
        <v>19</v>
      </c>
    </row>
    <row r="246" spans="1:12" x14ac:dyDescent="0.25">
      <c r="A246">
        <v>840</v>
      </c>
      <c r="B246" s="1">
        <v>40326</v>
      </c>
      <c r="D246">
        <v>5.0999999999999996</v>
      </c>
      <c r="E246">
        <f t="shared" si="2"/>
        <v>1.6000000000000005</v>
      </c>
      <c r="F246">
        <f t="shared" si="3"/>
        <v>1.1199999999999999</v>
      </c>
      <c r="G246">
        <v>38.4</v>
      </c>
      <c r="H246">
        <v>3.6</v>
      </c>
      <c r="I246">
        <v>19.100000000000001</v>
      </c>
      <c r="J246">
        <v>0.3</v>
      </c>
      <c r="K246">
        <v>9.8000000000000007</v>
      </c>
      <c r="L246">
        <v>16</v>
      </c>
    </row>
    <row r="247" spans="1:12" x14ac:dyDescent="0.25">
      <c r="A247">
        <v>840</v>
      </c>
      <c r="B247" s="1">
        <v>40327</v>
      </c>
      <c r="D247">
        <v>3.6</v>
      </c>
      <c r="E247">
        <f t="shared" si="2"/>
        <v>1.4999999999999996</v>
      </c>
      <c r="F247">
        <f t="shared" si="3"/>
        <v>1.1600000000000001</v>
      </c>
      <c r="G247">
        <v>38.4</v>
      </c>
      <c r="H247">
        <v>5.3</v>
      </c>
      <c r="I247">
        <v>18.8</v>
      </c>
      <c r="J247">
        <v>2.2000000000000002</v>
      </c>
      <c r="K247">
        <v>10.5</v>
      </c>
      <c r="L247">
        <v>13</v>
      </c>
    </row>
    <row r="248" spans="1:12" x14ac:dyDescent="0.25">
      <c r="A248">
        <v>840</v>
      </c>
      <c r="B248" s="1">
        <v>40328</v>
      </c>
      <c r="D248">
        <v>1.4</v>
      </c>
      <c r="E248">
        <f t="shared" si="2"/>
        <v>2.2000000000000002</v>
      </c>
      <c r="F248">
        <f t="shared" si="3"/>
        <v>1.6</v>
      </c>
      <c r="G248">
        <v>38.4</v>
      </c>
      <c r="H248">
        <v>-0.7</v>
      </c>
      <c r="I248">
        <v>15.6</v>
      </c>
      <c r="J248">
        <v>-0.7</v>
      </c>
      <c r="K248">
        <v>8.1</v>
      </c>
      <c r="L248">
        <v>10</v>
      </c>
    </row>
    <row r="249" spans="1:12" x14ac:dyDescent="0.25">
      <c r="A249">
        <v>840</v>
      </c>
      <c r="B249" s="1">
        <v>40329</v>
      </c>
      <c r="D249">
        <v>0.6</v>
      </c>
      <c r="E249">
        <f t="shared" si="2"/>
        <v>0.79999999999999993</v>
      </c>
      <c r="F249">
        <f t="shared" si="3"/>
        <v>1.52</v>
      </c>
      <c r="G249">
        <v>38.4</v>
      </c>
      <c r="H249">
        <v>-0.3</v>
      </c>
      <c r="I249">
        <v>15.1</v>
      </c>
      <c r="J249">
        <v>-1.8</v>
      </c>
      <c r="K249">
        <v>6.2</v>
      </c>
      <c r="L249">
        <v>7</v>
      </c>
    </row>
    <row r="250" spans="1:12" x14ac:dyDescent="0.25">
      <c r="A250" s="2">
        <v>840</v>
      </c>
      <c r="B250" s="3">
        <v>40330</v>
      </c>
      <c r="C250" s="2"/>
      <c r="D250" s="2">
        <v>0</v>
      </c>
      <c r="E250" s="2">
        <f t="shared" si="2"/>
        <v>0.6</v>
      </c>
      <c r="F250" s="2">
        <f t="shared" si="3"/>
        <v>1.34</v>
      </c>
      <c r="G250" s="2">
        <v>38.5</v>
      </c>
      <c r="H250" s="2">
        <v>1.5</v>
      </c>
      <c r="I250" s="2">
        <v>17</v>
      </c>
      <c r="J250" s="2">
        <v>-1.4</v>
      </c>
      <c r="K250" s="2">
        <v>7.6</v>
      </c>
      <c r="L250" s="2">
        <v>3</v>
      </c>
    </row>
    <row r="251" spans="1:12" x14ac:dyDescent="0.25">
      <c r="D251" s="16" t="s">
        <v>50</v>
      </c>
      <c r="E251" s="18">
        <f>AVERAGE(E174:E250)</f>
        <v>0.38181818181818189</v>
      </c>
      <c r="F251" s="19">
        <f>AVERAGE(F174:F250)</f>
        <v>0.36794520547945198</v>
      </c>
      <c r="G251">
        <f>G250-G173</f>
        <v>4.3999999999999986</v>
      </c>
      <c r="H251" t="s">
        <v>51</v>
      </c>
      <c r="J251" s="20" t="s">
        <v>52</v>
      </c>
      <c r="K251" s="21">
        <f>AVERAGE(K174:K250)</f>
        <v>1.662337662337662</v>
      </c>
    </row>
    <row r="252" spans="1:12" x14ac:dyDescent="0.25">
      <c r="D252" s="16" t="s">
        <v>53</v>
      </c>
      <c r="E252" s="10">
        <f>MAX(E174:E250)</f>
        <v>2.2000000000000002</v>
      </c>
      <c r="F252" s="22">
        <f>MAX(F174:F250)</f>
        <v>1.6</v>
      </c>
    </row>
    <row r="253" spans="1:12" x14ac:dyDescent="0.25">
      <c r="D253" s="16" t="s">
        <v>54</v>
      </c>
      <c r="E253" s="16">
        <f>COUNT(E174:E250)</f>
        <v>77</v>
      </c>
    </row>
    <row r="254" spans="1:12" x14ac:dyDescent="0.25">
      <c r="D254">
        <f>+MAX(D18:D250)</f>
        <v>29.4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workbookViewId="0">
      <pane xSplit="2" ySplit="6" topLeftCell="C230" activePane="bottomRight" state="frozen"/>
      <selection pane="topRight" activeCell="C1" sqref="C1"/>
      <selection pane="bottomLeft" activeCell="A7" sqref="A7"/>
      <selection pane="bottomRight" activeCell="E241" sqref="E241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56</v>
      </c>
    </row>
    <row r="3" spans="1:12" x14ac:dyDescent="0.25">
      <c r="E3" s="16"/>
      <c r="F3" s="7" t="s">
        <v>15</v>
      </c>
    </row>
    <row r="4" spans="1:12" x14ac:dyDescent="0.25">
      <c r="E4" s="16"/>
      <c r="F4" s="7" t="s">
        <v>19</v>
      </c>
    </row>
    <row r="5" spans="1:12" x14ac:dyDescent="0.25">
      <c r="E5" s="16" t="s">
        <v>26</v>
      </c>
      <c r="F5" s="8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7" t="s">
        <v>33</v>
      </c>
      <c r="F6" s="9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39722</v>
      </c>
      <c r="D7">
        <v>0</v>
      </c>
      <c r="G7">
        <v>0</v>
      </c>
      <c r="H7">
        <v>4.0999999999999996</v>
      </c>
      <c r="I7">
        <v>17.399999999999999</v>
      </c>
      <c r="J7">
        <v>-0.3</v>
      </c>
      <c r="K7">
        <v>7.1</v>
      </c>
      <c r="L7">
        <v>3</v>
      </c>
    </row>
    <row r="8" spans="1:12" x14ac:dyDescent="0.25">
      <c r="A8">
        <v>840</v>
      </c>
      <c r="B8" s="1">
        <v>39723</v>
      </c>
      <c r="D8">
        <v>0</v>
      </c>
      <c r="G8">
        <v>0</v>
      </c>
      <c r="H8">
        <v>3</v>
      </c>
      <c r="I8">
        <v>14.4</v>
      </c>
      <c r="J8">
        <v>1.7</v>
      </c>
      <c r="K8">
        <v>6.9</v>
      </c>
      <c r="L8">
        <v>3</v>
      </c>
    </row>
    <row r="9" spans="1:12" x14ac:dyDescent="0.25">
      <c r="A9">
        <v>840</v>
      </c>
      <c r="B9" s="1">
        <v>39724</v>
      </c>
      <c r="D9">
        <v>0</v>
      </c>
      <c r="G9">
        <v>0</v>
      </c>
      <c r="H9">
        <v>0.6</v>
      </c>
      <c r="I9">
        <v>14.4</v>
      </c>
      <c r="J9">
        <v>0</v>
      </c>
      <c r="K9">
        <v>5.8</v>
      </c>
      <c r="L9">
        <v>3</v>
      </c>
    </row>
    <row r="10" spans="1:12" x14ac:dyDescent="0.25">
      <c r="A10">
        <v>840</v>
      </c>
      <c r="B10" s="1">
        <v>39725</v>
      </c>
      <c r="D10">
        <v>0.1</v>
      </c>
      <c r="G10">
        <v>0.2</v>
      </c>
      <c r="H10">
        <v>4.5999999999999996</v>
      </c>
      <c r="I10">
        <v>12.8</v>
      </c>
      <c r="J10">
        <v>-0.2</v>
      </c>
      <c r="K10">
        <v>5.6</v>
      </c>
      <c r="L10">
        <v>3</v>
      </c>
    </row>
    <row r="11" spans="1:12" x14ac:dyDescent="0.25">
      <c r="A11">
        <v>840</v>
      </c>
      <c r="B11" s="1">
        <v>39726</v>
      </c>
      <c r="D11">
        <v>0.8</v>
      </c>
      <c r="G11">
        <v>1.4</v>
      </c>
      <c r="H11">
        <v>2.2999999999999998</v>
      </c>
      <c r="I11">
        <v>7.3</v>
      </c>
      <c r="J11">
        <v>1.5</v>
      </c>
      <c r="K11">
        <v>3.7</v>
      </c>
      <c r="L11">
        <v>5</v>
      </c>
    </row>
    <row r="12" spans="1:12" x14ac:dyDescent="0.25">
      <c r="A12">
        <v>840</v>
      </c>
      <c r="B12" s="1">
        <v>39727</v>
      </c>
      <c r="D12">
        <v>0.5</v>
      </c>
      <c r="G12">
        <v>1.4</v>
      </c>
      <c r="H12">
        <v>0.3</v>
      </c>
      <c r="I12">
        <v>7.7</v>
      </c>
      <c r="J12">
        <v>-0.2</v>
      </c>
      <c r="K12">
        <v>2.7</v>
      </c>
      <c r="L12">
        <v>4</v>
      </c>
    </row>
    <row r="13" spans="1:12" x14ac:dyDescent="0.25">
      <c r="A13">
        <v>840</v>
      </c>
      <c r="B13" s="1">
        <v>39728</v>
      </c>
      <c r="D13">
        <v>0</v>
      </c>
      <c r="G13">
        <v>1.4</v>
      </c>
      <c r="H13">
        <v>-0.4</v>
      </c>
      <c r="I13">
        <v>11.4</v>
      </c>
      <c r="J13">
        <v>-2.2999999999999998</v>
      </c>
      <c r="K13">
        <v>3.2</v>
      </c>
      <c r="L13">
        <v>3</v>
      </c>
    </row>
    <row r="14" spans="1:12" x14ac:dyDescent="0.25">
      <c r="A14">
        <v>840</v>
      </c>
      <c r="B14" s="1">
        <v>39729</v>
      </c>
      <c r="D14">
        <v>0</v>
      </c>
      <c r="G14">
        <v>1.4</v>
      </c>
      <c r="H14">
        <v>-0.1</v>
      </c>
      <c r="I14">
        <v>12.4</v>
      </c>
      <c r="J14">
        <v>-2.6</v>
      </c>
      <c r="K14">
        <v>3.7</v>
      </c>
      <c r="L14">
        <v>3</v>
      </c>
    </row>
    <row r="15" spans="1:12" x14ac:dyDescent="0.25">
      <c r="A15">
        <v>840</v>
      </c>
      <c r="B15" s="1">
        <v>39730</v>
      </c>
      <c r="D15">
        <v>0</v>
      </c>
      <c r="G15">
        <v>1.4</v>
      </c>
      <c r="H15">
        <v>0</v>
      </c>
      <c r="I15">
        <v>15.7</v>
      </c>
      <c r="J15">
        <v>-1.3</v>
      </c>
      <c r="K15">
        <v>5.6</v>
      </c>
      <c r="L15">
        <v>3</v>
      </c>
    </row>
    <row r="16" spans="1:12" x14ac:dyDescent="0.25">
      <c r="A16">
        <v>840</v>
      </c>
      <c r="B16" s="1">
        <v>39731</v>
      </c>
      <c r="D16">
        <v>0.1</v>
      </c>
      <c r="G16">
        <v>1.5</v>
      </c>
      <c r="H16">
        <v>5.3</v>
      </c>
      <c r="I16">
        <v>13.9</v>
      </c>
      <c r="J16">
        <v>-1.5</v>
      </c>
      <c r="K16">
        <v>6.7</v>
      </c>
      <c r="L16">
        <v>3</v>
      </c>
    </row>
    <row r="17" spans="1:12" x14ac:dyDescent="0.25">
      <c r="A17">
        <v>840</v>
      </c>
      <c r="B17" s="1">
        <v>39732</v>
      </c>
      <c r="D17">
        <v>0.1</v>
      </c>
      <c r="G17">
        <v>1.5</v>
      </c>
      <c r="H17">
        <v>5.4</v>
      </c>
      <c r="I17">
        <v>9.6</v>
      </c>
      <c r="J17">
        <v>3.9</v>
      </c>
      <c r="K17">
        <v>6.4</v>
      </c>
      <c r="L17">
        <v>3</v>
      </c>
    </row>
    <row r="18" spans="1:12" x14ac:dyDescent="0.25">
      <c r="A18">
        <v>840</v>
      </c>
      <c r="B18" s="1">
        <v>39733</v>
      </c>
      <c r="D18">
        <v>0.9</v>
      </c>
      <c r="G18">
        <v>3.5</v>
      </c>
      <c r="H18">
        <v>-2</v>
      </c>
      <c r="I18">
        <v>8.1999999999999993</v>
      </c>
      <c r="J18">
        <v>-2</v>
      </c>
      <c r="K18">
        <v>5</v>
      </c>
      <c r="L18">
        <v>5</v>
      </c>
    </row>
    <row r="19" spans="1:12" x14ac:dyDescent="0.25">
      <c r="A19">
        <v>840</v>
      </c>
      <c r="B19" s="1">
        <v>39734</v>
      </c>
      <c r="D19">
        <v>0.7</v>
      </c>
      <c r="G19">
        <v>3.5</v>
      </c>
      <c r="H19">
        <v>-9.6</v>
      </c>
      <c r="I19">
        <v>3.3</v>
      </c>
      <c r="J19">
        <v>-9.8000000000000007</v>
      </c>
      <c r="K19">
        <v>-2.4</v>
      </c>
      <c r="L19">
        <v>5</v>
      </c>
    </row>
    <row r="20" spans="1:12" x14ac:dyDescent="0.25">
      <c r="A20">
        <v>840</v>
      </c>
      <c r="B20" s="1">
        <v>39735</v>
      </c>
      <c r="D20">
        <v>0.7</v>
      </c>
      <c r="G20">
        <v>3.5</v>
      </c>
      <c r="H20">
        <v>-0.8</v>
      </c>
      <c r="I20">
        <v>6.5</v>
      </c>
      <c r="J20">
        <v>-10.7</v>
      </c>
      <c r="K20">
        <v>-1.2</v>
      </c>
      <c r="L20">
        <v>3</v>
      </c>
    </row>
    <row r="21" spans="1:12" x14ac:dyDescent="0.25">
      <c r="A21">
        <v>840</v>
      </c>
      <c r="B21" s="1">
        <v>39736</v>
      </c>
      <c r="D21">
        <v>0.6</v>
      </c>
      <c r="G21">
        <v>3.5</v>
      </c>
      <c r="H21">
        <v>-0.6</v>
      </c>
      <c r="I21">
        <v>8.9</v>
      </c>
      <c r="J21">
        <v>-2.2999999999999998</v>
      </c>
      <c r="K21">
        <v>1.1000000000000001</v>
      </c>
      <c r="L21">
        <v>5</v>
      </c>
    </row>
    <row r="22" spans="1:12" x14ac:dyDescent="0.25">
      <c r="A22">
        <v>840</v>
      </c>
      <c r="B22" s="1">
        <v>39737</v>
      </c>
      <c r="D22">
        <v>0.2</v>
      </c>
      <c r="G22">
        <v>3.5</v>
      </c>
      <c r="H22">
        <v>-2.2999999999999998</v>
      </c>
      <c r="I22">
        <v>10</v>
      </c>
      <c r="J22">
        <v>-4.9000000000000004</v>
      </c>
      <c r="K22">
        <v>1.9</v>
      </c>
      <c r="L22">
        <v>4</v>
      </c>
    </row>
    <row r="23" spans="1:12" x14ac:dyDescent="0.25">
      <c r="A23">
        <v>840</v>
      </c>
      <c r="B23" s="1">
        <v>39738</v>
      </c>
      <c r="D23">
        <v>0</v>
      </c>
      <c r="G23">
        <v>3.5</v>
      </c>
      <c r="H23">
        <v>-1.2</v>
      </c>
      <c r="I23">
        <v>11.2</v>
      </c>
      <c r="J23">
        <v>-3.7</v>
      </c>
      <c r="K23">
        <v>2.6</v>
      </c>
      <c r="L23">
        <v>3</v>
      </c>
    </row>
    <row r="24" spans="1:12" x14ac:dyDescent="0.25">
      <c r="A24">
        <v>840</v>
      </c>
      <c r="B24" s="1">
        <v>39739</v>
      </c>
      <c r="D24">
        <v>0</v>
      </c>
      <c r="G24">
        <v>3.5</v>
      </c>
      <c r="H24">
        <v>-0.4</v>
      </c>
      <c r="I24">
        <v>14.9</v>
      </c>
      <c r="J24">
        <v>-2.7</v>
      </c>
      <c r="K24">
        <v>4.5999999999999996</v>
      </c>
      <c r="L24">
        <v>4</v>
      </c>
    </row>
    <row r="25" spans="1:12" x14ac:dyDescent="0.25">
      <c r="A25">
        <v>840</v>
      </c>
      <c r="B25" s="1">
        <v>39740</v>
      </c>
      <c r="D25">
        <v>0</v>
      </c>
      <c r="G25">
        <v>3.5</v>
      </c>
      <c r="H25">
        <v>-0.5</v>
      </c>
      <c r="I25">
        <v>14.4</v>
      </c>
      <c r="J25">
        <v>-1.7</v>
      </c>
      <c r="K25">
        <v>4.8</v>
      </c>
      <c r="L25">
        <v>3</v>
      </c>
    </row>
    <row r="26" spans="1:12" x14ac:dyDescent="0.25">
      <c r="A26">
        <v>840</v>
      </c>
      <c r="B26" s="1">
        <v>39741</v>
      </c>
      <c r="D26">
        <v>0</v>
      </c>
      <c r="G26">
        <v>3.5</v>
      </c>
      <c r="H26">
        <v>0.2</v>
      </c>
      <c r="I26">
        <v>12.9</v>
      </c>
      <c r="J26">
        <v>-1.6</v>
      </c>
      <c r="K26">
        <v>4.3</v>
      </c>
      <c r="L26">
        <v>3</v>
      </c>
    </row>
    <row r="27" spans="1:12" x14ac:dyDescent="0.25">
      <c r="A27">
        <v>840</v>
      </c>
      <c r="B27" s="1">
        <v>39742</v>
      </c>
      <c r="D27">
        <v>0</v>
      </c>
      <c r="G27">
        <v>3.5</v>
      </c>
      <c r="H27">
        <v>-1.6</v>
      </c>
      <c r="I27">
        <v>10.5</v>
      </c>
      <c r="J27">
        <v>-1.7</v>
      </c>
      <c r="K27">
        <v>2.5</v>
      </c>
      <c r="L27">
        <v>3</v>
      </c>
    </row>
    <row r="28" spans="1:12" x14ac:dyDescent="0.25">
      <c r="A28">
        <v>840</v>
      </c>
      <c r="B28" s="1">
        <v>39743</v>
      </c>
      <c r="D28">
        <v>0</v>
      </c>
      <c r="G28">
        <v>3.5</v>
      </c>
      <c r="H28">
        <v>-3.2</v>
      </c>
      <c r="I28">
        <v>10.199999999999999</v>
      </c>
      <c r="J28">
        <v>-3.2</v>
      </c>
      <c r="K28">
        <v>3.1</v>
      </c>
      <c r="L28">
        <v>3</v>
      </c>
    </row>
    <row r="29" spans="1:12" x14ac:dyDescent="0.25">
      <c r="A29">
        <v>840</v>
      </c>
      <c r="B29" s="1">
        <v>39744</v>
      </c>
      <c r="D29">
        <v>0</v>
      </c>
      <c r="G29">
        <v>3.5</v>
      </c>
      <c r="H29">
        <v>-7.2</v>
      </c>
      <c r="I29">
        <v>1.5</v>
      </c>
      <c r="J29">
        <v>-7.2</v>
      </c>
      <c r="K29">
        <v>-3.5</v>
      </c>
      <c r="L29">
        <v>4</v>
      </c>
    </row>
    <row r="30" spans="1:12" x14ac:dyDescent="0.25">
      <c r="A30">
        <v>840</v>
      </c>
      <c r="B30" s="1">
        <v>39745</v>
      </c>
      <c r="D30">
        <v>0</v>
      </c>
      <c r="G30">
        <v>3.5</v>
      </c>
      <c r="H30">
        <v>-3.4</v>
      </c>
      <c r="I30">
        <v>7.4</v>
      </c>
      <c r="J30">
        <v>-7.9</v>
      </c>
      <c r="K30">
        <v>-0.4</v>
      </c>
      <c r="L30">
        <v>4</v>
      </c>
    </row>
    <row r="31" spans="1:12" x14ac:dyDescent="0.25">
      <c r="A31">
        <v>840</v>
      </c>
      <c r="B31" s="1">
        <v>39746</v>
      </c>
      <c r="D31">
        <v>0</v>
      </c>
      <c r="G31">
        <v>3.5</v>
      </c>
      <c r="H31">
        <v>-2.6</v>
      </c>
      <c r="I31">
        <v>10.199999999999999</v>
      </c>
      <c r="J31">
        <v>-5.0999999999999996</v>
      </c>
      <c r="K31">
        <v>1.5</v>
      </c>
      <c r="L31">
        <v>4</v>
      </c>
    </row>
    <row r="32" spans="1:12" x14ac:dyDescent="0.25">
      <c r="A32">
        <v>840</v>
      </c>
      <c r="B32" s="1">
        <v>39747</v>
      </c>
      <c r="D32">
        <v>0</v>
      </c>
      <c r="G32">
        <v>3.5</v>
      </c>
      <c r="H32">
        <v>-0.2</v>
      </c>
      <c r="I32">
        <v>14.3</v>
      </c>
      <c r="J32">
        <v>-3.4</v>
      </c>
      <c r="K32">
        <v>3.7</v>
      </c>
      <c r="L32">
        <v>3</v>
      </c>
    </row>
    <row r="33" spans="1:12" x14ac:dyDescent="0.25">
      <c r="A33">
        <v>840</v>
      </c>
      <c r="B33" s="1">
        <v>39748</v>
      </c>
      <c r="D33">
        <v>0</v>
      </c>
      <c r="G33">
        <v>3.5</v>
      </c>
      <c r="H33">
        <v>-0.5</v>
      </c>
      <c r="I33">
        <v>15.5</v>
      </c>
      <c r="J33">
        <v>-1.2</v>
      </c>
      <c r="K33">
        <v>5.2</v>
      </c>
      <c r="L33">
        <v>3</v>
      </c>
    </row>
    <row r="34" spans="1:12" x14ac:dyDescent="0.25">
      <c r="A34">
        <v>840</v>
      </c>
      <c r="B34" s="1">
        <v>39749</v>
      </c>
      <c r="D34">
        <v>0</v>
      </c>
      <c r="G34">
        <v>3.5</v>
      </c>
      <c r="H34">
        <v>-1.2</v>
      </c>
      <c r="I34">
        <v>13.2</v>
      </c>
      <c r="J34">
        <v>-1.4</v>
      </c>
      <c r="K34">
        <v>4.2</v>
      </c>
      <c r="L34">
        <v>3</v>
      </c>
    </row>
    <row r="35" spans="1:12" x14ac:dyDescent="0.25">
      <c r="A35">
        <v>840</v>
      </c>
      <c r="B35" s="1">
        <v>39750</v>
      </c>
      <c r="D35">
        <v>0</v>
      </c>
      <c r="G35">
        <v>3.5</v>
      </c>
      <c r="H35">
        <v>-1.7</v>
      </c>
      <c r="I35">
        <v>15.3</v>
      </c>
      <c r="J35">
        <v>-2.2999999999999998</v>
      </c>
      <c r="K35">
        <v>4.5999999999999996</v>
      </c>
      <c r="L35">
        <v>3</v>
      </c>
    </row>
    <row r="36" spans="1:12" x14ac:dyDescent="0.25">
      <c r="A36">
        <v>840</v>
      </c>
      <c r="B36" s="1">
        <v>39751</v>
      </c>
      <c r="D36">
        <v>0</v>
      </c>
      <c r="G36">
        <v>3.5</v>
      </c>
      <c r="H36">
        <v>-0.8</v>
      </c>
      <c r="I36">
        <v>14.2</v>
      </c>
      <c r="J36">
        <v>-3.2</v>
      </c>
      <c r="K36">
        <v>4.0999999999999996</v>
      </c>
      <c r="L36">
        <v>3</v>
      </c>
    </row>
    <row r="37" spans="1:12" x14ac:dyDescent="0.25">
      <c r="A37">
        <v>840</v>
      </c>
      <c r="B37" s="1">
        <v>39752</v>
      </c>
      <c r="D37">
        <v>0</v>
      </c>
      <c r="G37">
        <v>3.5</v>
      </c>
      <c r="H37">
        <v>-0.8</v>
      </c>
      <c r="I37">
        <v>14</v>
      </c>
      <c r="J37">
        <v>-2.2999999999999998</v>
      </c>
      <c r="K37">
        <v>4.2</v>
      </c>
      <c r="L37">
        <v>3</v>
      </c>
    </row>
    <row r="38" spans="1:12" x14ac:dyDescent="0.25">
      <c r="A38">
        <v>840</v>
      </c>
      <c r="B38" s="1">
        <v>39753</v>
      </c>
      <c r="D38">
        <v>0</v>
      </c>
      <c r="G38">
        <v>3.6</v>
      </c>
      <c r="H38">
        <v>-0.4</v>
      </c>
      <c r="I38">
        <v>14.4</v>
      </c>
      <c r="J38">
        <v>-1.5</v>
      </c>
      <c r="K38">
        <v>4.5</v>
      </c>
      <c r="L38">
        <v>3</v>
      </c>
    </row>
    <row r="39" spans="1:12" x14ac:dyDescent="0.25">
      <c r="A39">
        <v>840</v>
      </c>
      <c r="B39" s="1">
        <v>39754</v>
      </c>
      <c r="D39">
        <v>0</v>
      </c>
      <c r="G39">
        <v>3.6</v>
      </c>
      <c r="H39">
        <v>0.1</v>
      </c>
      <c r="I39">
        <v>13.5</v>
      </c>
      <c r="J39">
        <v>-1.1000000000000001</v>
      </c>
      <c r="K39">
        <v>4.4000000000000004</v>
      </c>
      <c r="L39">
        <v>3</v>
      </c>
    </row>
    <row r="40" spans="1:12" x14ac:dyDescent="0.25">
      <c r="A40">
        <v>840</v>
      </c>
      <c r="B40" s="1">
        <v>39755</v>
      </c>
      <c r="D40">
        <v>0.1</v>
      </c>
      <c r="G40">
        <v>3.7</v>
      </c>
      <c r="H40">
        <v>4.4000000000000004</v>
      </c>
      <c r="I40">
        <v>11.5</v>
      </c>
      <c r="J40">
        <v>-1.4</v>
      </c>
      <c r="K40">
        <v>5.4</v>
      </c>
      <c r="L40">
        <v>3</v>
      </c>
    </row>
    <row r="41" spans="1:12" x14ac:dyDescent="0.25">
      <c r="A41">
        <v>840</v>
      </c>
      <c r="B41" s="1">
        <v>39756</v>
      </c>
      <c r="D41">
        <v>0.1</v>
      </c>
      <c r="G41">
        <v>3.7</v>
      </c>
      <c r="H41">
        <v>2.6</v>
      </c>
      <c r="I41">
        <v>10.1</v>
      </c>
      <c r="J41">
        <v>-1</v>
      </c>
      <c r="K41">
        <v>4.3</v>
      </c>
      <c r="L41">
        <v>3</v>
      </c>
    </row>
    <row r="42" spans="1:12" x14ac:dyDescent="0.25">
      <c r="A42">
        <v>840</v>
      </c>
      <c r="B42" s="1">
        <v>39757</v>
      </c>
      <c r="D42">
        <v>0.3</v>
      </c>
      <c r="G42">
        <v>3.9</v>
      </c>
      <c r="H42">
        <v>-2</v>
      </c>
      <c r="I42">
        <v>2.9</v>
      </c>
      <c r="J42">
        <v>-2</v>
      </c>
      <c r="K42">
        <v>1.3</v>
      </c>
      <c r="L42">
        <v>6</v>
      </c>
    </row>
    <row r="43" spans="1:12" x14ac:dyDescent="0.25">
      <c r="A43">
        <v>840</v>
      </c>
      <c r="B43" s="1">
        <v>39758</v>
      </c>
      <c r="D43">
        <v>0.4</v>
      </c>
      <c r="G43">
        <v>4</v>
      </c>
      <c r="H43">
        <v>-16.3</v>
      </c>
      <c r="I43">
        <v>-2</v>
      </c>
      <c r="J43">
        <v>-16.3</v>
      </c>
      <c r="K43">
        <v>-7.3</v>
      </c>
      <c r="L43">
        <v>9</v>
      </c>
    </row>
    <row r="44" spans="1:12" x14ac:dyDescent="0.25">
      <c r="A44">
        <v>840</v>
      </c>
      <c r="B44" s="1">
        <v>39759</v>
      </c>
      <c r="D44">
        <v>0.4</v>
      </c>
      <c r="G44">
        <v>4</v>
      </c>
      <c r="H44">
        <v>-15.8</v>
      </c>
      <c r="I44">
        <v>1.6</v>
      </c>
      <c r="J44">
        <v>-18.100000000000001</v>
      </c>
      <c r="K44">
        <v>-10.199999999999999</v>
      </c>
      <c r="L44">
        <v>9</v>
      </c>
    </row>
    <row r="45" spans="1:12" x14ac:dyDescent="0.25">
      <c r="A45">
        <v>840</v>
      </c>
      <c r="B45" s="1">
        <v>39760</v>
      </c>
      <c r="D45">
        <v>0.7</v>
      </c>
      <c r="G45">
        <v>4.3</v>
      </c>
      <c r="H45">
        <v>-6</v>
      </c>
      <c r="I45">
        <v>7.2</v>
      </c>
      <c r="J45">
        <v>-16</v>
      </c>
      <c r="K45">
        <v>-4.3</v>
      </c>
      <c r="L45">
        <v>7</v>
      </c>
    </row>
    <row r="46" spans="1:12" x14ac:dyDescent="0.25">
      <c r="A46">
        <v>840</v>
      </c>
      <c r="B46" s="1">
        <v>39761</v>
      </c>
      <c r="D46">
        <v>0.7</v>
      </c>
      <c r="G46">
        <v>4.4000000000000004</v>
      </c>
      <c r="H46">
        <v>-5.9</v>
      </c>
      <c r="I46">
        <v>8.4</v>
      </c>
      <c r="J46">
        <v>-7.6</v>
      </c>
      <c r="K46">
        <v>-0.9</v>
      </c>
      <c r="L46">
        <v>6</v>
      </c>
    </row>
    <row r="47" spans="1:12" x14ac:dyDescent="0.25">
      <c r="A47">
        <v>840</v>
      </c>
      <c r="B47" s="1">
        <v>39762</v>
      </c>
      <c r="D47">
        <v>0.8</v>
      </c>
      <c r="G47">
        <v>4.5</v>
      </c>
      <c r="H47">
        <v>-5</v>
      </c>
      <c r="I47">
        <v>5.8</v>
      </c>
      <c r="J47">
        <v>-7.9</v>
      </c>
      <c r="K47">
        <v>-1.3</v>
      </c>
      <c r="L47">
        <v>6</v>
      </c>
    </row>
    <row r="48" spans="1:12" x14ac:dyDescent="0.25">
      <c r="A48">
        <v>840</v>
      </c>
      <c r="B48" s="1">
        <v>39763</v>
      </c>
      <c r="D48">
        <v>1.5</v>
      </c>
      <c r="G48">
        <v>5.0999999999999996</v>
      </c>
      <c r="H48">
        <v>-3.8</v>
      </c>
      <c r="I48">
        <v>-0.6</v>
      </c>
      <c r="J48">
        <v>-5.0999999999999996</v>
      </c>
      <c r="K48">
        <v>-3.1</v>
      </c>
      <c r="L48">
        <v>14</v>
      </c>
    </row>
    <row r="49" spans="1:12" x14ac:dyDescent="0.25">
      <c r="A49">
        <v>840</v>
      </c>
      <c r="B49" s="1">
        <v>39764</v>
      </c>
      <c r="D49">
        <v>1.5</v>
      </c>
      <c r="G49">
        <v>5.0999999999999996</v>
      </c>
      <c r="H49">
        <v>-5.2</v>
      </c>
      <c r="I49">
        <v>3.2</v>
      </c>
      <c r="J49">
        <v>-6.8</v>
      </c>
      <c r="K49">
        <v>-2.5</v>
      </c>
      <c r="L49">
        <v>13</v>
      </c>
    </row>
    <row r="50" spans="1:12" x14ac:dyDescent="0.25">
      <c r="A50">
        <v>840</v>
      </c>
      <c r="B50" s="1">
        <v>39765</v>
      </c>
      <c r="D50">
        <v>1.5</v>
      </c>
      <c r="G50">
        <v>5.2</v>
      </c>
      <c r="H50">
        <v>-1.9</v>
      </c>
      <c r="I50">
        <v>6.4</v>
      </c>
      <c r="J50">
        <v>-10.3</v>
      </c>
      <c r="K50">
        <v>-1.7</v>
      </c>
      <c r="L50">
        <v>12</v>
      </c>
    </row>
    <row r="51" spans="1:12" x14ac:dyDescent="0.25">
      <c r="A51">
        <v>840</v>
      </c>
      <c r="B51" s="1">
        <v>39766</v>
      </c>
      <c r="D51">
        <v>1.5</v>
      </c>
      <c r="G51">
        <v>5.2</v>
      </c>
      <c r="H51">
        <v>-5.0999999999999996</v>
      </c>
      <c r="I51">
        <v>8.9</v>
      </c>
      <c r="J51">
        <v>-5.6</v>
      </c>
      <c r="K51">
        <v>0.1</v>
      </c>
      <c r="L51">
        <v>10</v>
      </c>
    </row>
    <row r="52" spans="1:12" x14ac:dyDescent="0.25">
      <c r="A52">
        <v>840</v>
      </c>
      <c r="B52" s="1">
        <v>39767</v>
      </c>
      <c r="D52">
        <v>1.5</v>
      </c>
      <c r="G52">
        <v>5.2</v>
      </c>
      <c r="H52">
        <v>-9.6</v>
      </c>
      <c r="I52">
        <v>7.4</v>
      </c>
      <c r="J52">
        <v>-10</v>
      </c>
      <c r="K52">
        <v>-1.9</v>
      </c>
      <c r="L52">
        <v>10</v>
      </c>
    </row>
    <row r="53" spans="1:12" x14ac:dyDescent="0.25">
      <c r="A53">
        <v>840</v>
      </c>
      <c r="B53" s="1">
        <v>39768</v>
      </c>
      <c r="D53">
        <v>1.5</v>
      </c>
      <c r="G53">
        <v>5.2</v>
      </c>
      <c r="H53">
        <v>-5.6</v>
      </c>
      <c r="I53">
        <v>9.8000000000000007</v>
      </c>
      <c r="J53">
        <v>-10.6</v>
      </c>
      <c r="K53">
        <v>-1.7</v>
      </c>
      <c r="L53">
        <v>10</v>
      </c>
    </row>
    <row r="54" spans="1:12" x14ac:dyDescent="0.25">
      <c r="A54">
        <v>840</v>
      </c>
      <c r="B54" s="1">
        <v>39769</v>
      </c>
      <c r="D54">
        <v>1.5</v>
      </c>
      <c r="G54">
        <v>5.2</v>
      </c>
      <c r="H54">
        <v>-1.1000000000000001</v>
      </c>
      <c r="I54">
        <v>13</v>
      </c>
      <c r="J54">
        <v>-7.1</v>
      </c>
      <c r="K54">
        <v>1.5</v>
      </c>
      <c r="L54">
        <v>8</v>
      </c>
    </row>
    <row r="55" spans="1:12" x14ac:dyDescent="0.25">
      <c r="A55">
        <v>840</v>
      </c>
      <c r="B55" s="1">
        <v>39770</v>
      </c>
      <c r="D55">
        <v>1.5</v>
      </c>
      <c r="G55">
        <v>5.2</v>
      </c>
      <c r="H55">
        <v>-2.5</v>
      </c>
      <c r="I55">
        <v>13.9</v>
      </c>
      <c r="J55">
        <v>-3.5</v>
      </c>
      <c r="K55">
        <v>3.7</v>
      </c>
      <c r="L55">
        <v>8</v>
      </c>
    </row>
    <row r="56" spans="1:12" x14ac:dyDescent="0.25">
      <c r="A56">
        <v>840</v>
      </c>
      <c r="B56" s="1">
        <v>39771</v>
      </c>
      <c r="D56">
        <v>1.5</v>
      </c>
      <c r="G56">
        <v>5.2</v>
      </c>
      <c r="H56">
        <v>-4</v>
      </c>
      <c r="I56">
        <v>12.8</v>
      </c>
      <c r="J56">
        <v>-4.2</v>
      </c>
      <c r="K56">
        <v>2</v>
      </c>
      <c r="L56">
        <v>8</v>
      </c>
    </row>
    <row r="57" spans="1:12" x14ac:dyDescent="0.25">
      <c r="A57">
        <v>840</v>
      </c>
      <c r="B57" s="1">
        <v>39772</v>
      </c>
      <c r="D57">
        <v>1.2</v>
      </c>
      <c r="G57">
        <v>5.2</v>
      </c>
      <c r="H57">
        <v>-4.9000000000000004</v>
      </c>
      <c r="I57">
        <v>11.9</v>
      </c>
      <c r="J57">
        <v>-5.9</v>
      </c>
      <c r="K57">
        <v>0.7</v>
      </c>
      <c r="L57">
        <v>8</v>
      </c>
    </row>
    <row r="58" spans="1:12" x14ac:dyDescent="0.25">
      <c r="A58">
        <v>840</v>
      </c>
      <c r="B58" s="1">
        <v>39773</v>
      </c>
      <c r="D58">
        <v>0.7</v>
      </c>
      <c r="G58">
        <v>5.2</v>
      </c>
      <c r="H58">
        <v>-5.8</v>
      </c>
      <c r="I58">
        <v>7.6</v>
      </c>
      <c r="J58">
        <v>-7</v>
      </c>
      <c r="K58">
        <v>-0.8</v>
      </c>
      <c r="L58">
        <v>7</v>
      </c>
    </row>
    <row r="59" spans="1:12" x14ac:dyDescent="0.25">
      <c r="A59">
        <v>840</v>
      </c>
      <c r="B59" s="1">
        <v>39774</v>
      </c>
      <c r="D59">
        <v>0.7</v>
      </c>
      <c r="G59">
        <v>5.2</v>
      </c>
      <c r="H59">
        <v>-7.5</v>
      </c>
      <c r="I59">
        <v>5.7</v>
      </c>
      <c r="J59">
        <v>-7.6</v>
      </c>
      <c r="K59">
        <v>-1.6</v>
      </c>
      <c r="L59">
        <v>8</v>
      </c>
    </row>
    <row r="60" spans="1:12" x14ac:dyDescent="0.25">
      <c r="A60">
        <v>840</v>
      </c>
      <c r="B60" s="1">
        <v>39775</v>
      </c>
      <c r="D60">
        <v>0.7</v>
      </c>
      <c r="G60">
        <v>5.2</v>
      </c>
      <c r="H60">
        <v>-6.5</v>
      </c>
      <c r="I60">
        <v>7.3</v>
      </c>
      <c r="J60">
        <v>-8.8000000000000007</v>
      </c>
      <c r="K60">
        <v>-2.2000000000000002</v>
      </c>
      <c r="L60">
        <v>8</v>
      </c>
    </row>
    <row r="61" spans="1:12" x14ac:dyDescent="0.25">
      <c r="A61">
        <v>840</v>
      </c>
      <c r="B61" s="1">
        <v>39776</v>
      </c>
      <c r="D61">
        <v>0.7</v>
      </c>
      <c r="G61">
        <v>5.2</v>
      </c>
      <c r="H61">
        <v>-9.1</v>
      </c>
      <c r="I61">
        <v>6.6</v>
      </c>
      <c r="J61">
        <v>-9.4</v>
      </c>
      <c r="K61">
        <v>-2.5</v>
      </c>
      <c r="L61">
        <v>8</v>
      </c>
    </row>
    <row r="62" spans="1:12" x14ac:dyDescent="0.25">
      <c r="A62">
        <v>840</v>
      </c>
      <c r="B62" s="1">
        <v>39777</v>
      </c>
      <c r="D62">
        <v>0.8</v>
      </c>
      <c r="G62">
        <v>5.2</v>
      </c>
      <c r="H62">
        <v>-7.6</v>
      </c>
      <c r="I62">
        <v>9</v>
      </c>
      <c r="J62">
        <v>-11.9</v>
      </c>
      <c r="K62">
        <v>-3.4</v>
      </c>
      <c r="L62">
        <v>8</v>
      </c>
    </row>
    <row r="63" spans="1:12" x14ac:dyDescent="0.25">
      <c r="A63">
        <v>840</v>
      </c>
      <c r="B63" s="1">
        <v>39778</v>
      </c>
      <c r="D63">
        <v>0.9</v>
      </c>
      <c r="G63">
        <v>5.2</v>
      </c>
      <c r="H63">
        <v>-4</v>
      </c>
      <c r="I63">
        <v>7</v>
      </c>
      <c r="J63">
        <v>-9</v>
      </c>
      <c r="K63">
        <v>-2</v>
      </c>
      <c r="L63">
        <v>8</v>
      </c>
    </row>
    <row r="64" spans="1:12" x14ac:dyDescent="0.25">
      <c r="A64">
        <v>840</v>
      </c>
      <c r="B64" s="1">
        <v>39779</v>
      </c>
      <c r="D64">
        <v>1.2</v>
      </c>
      <c r="G64">
        <v>5.5</v>
      </c>
      <c r="H64">
        <v>1.2</v>
      </c>
      <c r="I64">
        <v>8</v>
      </c>
      <c r="J64">
        <v>-6.9</v>
      </c>
      <c r="K64">
        <v>0.3</v>
      </c>
      <c r="L64">
        <v>7</v>
      </c>
    </row>
    <row r="65" spans="1:12" x14ac:dyDescent="0.25">
      <c r="A65">
        <v>840</v>
      </c>
      <c r="B65" s="1">
        <v>39780</v>
      </c>
      <c r="D65">
        <v>1.7</v>
      </c>
      <c r="G65">
        <v>6</v>
      </c>
      <c r="H65">
        <v>-2.5</v>
      </c>
      <c r="I65">
        <v>3.2</v>
      </c>
      <c r="J65">
        <v>-2.5</v>
      </c>
      <c r="K65">
        <v>-0.1</v>
      </c>
      <c r="L65">
        <v>15</v>
      </c>
    </row>
    <row r="66" spans="1:12" x14ac:dyDescent="0.25">
      <c r="A66">
        <v>840</v>
      </c>
      <c r="B66" s="1">
        <v>39781</v>
      </c>
      <c r="D66">
        <v>2</v>
      </c>
      <c r="G66">
        <v>6.2</v>
      </c>
      <c r="H66">
        <v>-8.5</v>
      </c>
      <c r="I66">
        <v>1.3</v>
      </c>
      <c r="J66">
        <v>-8.5</v>
      </c>
      <c r="K66">
        <v>-2.4</v>
      </c>
      <c r="L66">
        <v>17</v>
      </c>
    </row>
    <row r="67" spans="1:12" x14ac:dyDescent="0.25">
      <c r="A67">
        <v>840</v>
      </c>
      <c r="B67" s="1">
        <v>39782</v>
      </c>
      <c r="D67">
        <v>2.1</v>
      </c>
      <c r="G67">
        <v>6.2</v>
      </c>
      <c r="H67">
        <v>-2.2000000000000002</v>
      </c>
      <c r="I67">
        <v>5.2</v>
      </c>
      <c r="J67">
        <v>-10.9</v>
      </c>
      <c r="K67">
        <v>-3.3</v>
      </c>
      <c r="L67">
        <v>16</v>
      </c>
    </row>
    <row r="68" spans="1:12" x14ac:dyDescent="0.25">
      <c r="A68">
        <v>840</v>
      </c>
      <c r="B68" s="1">
        <v>39783</v>
      </c>
      <c r="D68">
        <v>2.1</v>
      </c>
      <c r="G68">
        <v>6.2</v>
      </c>
      <c r="H68">
        <v>-1.6</v>
      </c>
      <c r="I68">
        <v>4.2</v>
      </c>
      <c r="J68">
        <v>-2.4</v>
      </c>
      <c r="K68">
        <v>-0.2</v>
      </c>
      <c r="L68">
        <v>15</v>
      </c>
    </row>
    <row r="69" spans="1:12" x14ac:dyDescent="0.25">
      <c r="A69">
        <v>840</v>
      </c>
      <c r="B69" s="1">
        <v>39784</v>
      </c>
      <c r="D69">
        <v>2.1</v>
      </c>
      <c r="G69">
        <v>6.2</v>
      </c>
      <c r="H69">
        <v>-7.6</v>
      </c>
      <c r="I69">
        <v>7.5</v>
      </c>
      <c r="J69">
        <v>-7.7</v>
      </c>
      <c r="K69">
        <v>-0.5</v>
      </c>
      <c r="L69">
        <v>14</v>
      </c>
    </row>
    <row r="70" spans="1:12" x14ac:dyDescent="0.25">
      <c r="A70">
        <v>840</v>
      </c>
      <c r="B70" s="1">
        <v>39785</v>
      </c>
      <c r="D70">
        <v>2.1</v>
      </c>
      <c r="G70">
        <v>6.2</v>
      </c>
      <c r="H70">
        <v>-7.3</v>
      </c>
      <c r="I70">
        <v>6.1</v>
      </c>
      <c r="J70">
        <v>-8.1</v>
      </c>
      <c r="K70">
        <v>-2.9</v>
      </c>
      <c r="L70">
        <v>14</v>
      </c>
    </row>
    <row r="71" spans="1:12" x14ac:dyDescent="0.25">
      <c r="A71">
        <v>840</v>
      </c>
      <c r="B71" s="1">
        <v>39786</v>
      </c>
      <c r="D71">
        <v>2.1</v>
      </c>
      <c r="G71">
        <v>6.2</v>
      </c>
      <c r="H71">
        <v>-5.2</v>
      </c>
      <c r="I71">
        <v>4.7</v>
      </c>
      <c r="J71">
        <v>-7.4</v>
      </c>
      <c r="K71">
        <v>-2.2000000000000002</v>
      </c>
      <c r="L71">
        <v>14</v>
      </c>
    </row>
    <row r="72" spans="1:12" x14ac:dyDescent="0.25">
      <c r="A72">
        <v>840</v>
      </c>
      <c r="B72" s="1">
        <v>39787</v>
      </c>
      <c r="D72">
        <v>2</v>
      </c>
      <c r="G72">
        <v>6.2</v>
      </c>
      <c r="H72">
        <v>-12</v>
      </c>
      <c r="I72">
        <v>-0.7</v>
      </c>
      <c r="J72">
        <v>-12</v>
      </c>
      <c r="K72">
        <v>-5.0999999999999996</v>
      </c>
      <c r="L72">
        <v>14</v>
      </c>
    </row>
    <row r="73" spans="1:12" x14ac:dyDescent="0.25">
      <c r="A73">
        <v>840</v>
      </c>
      <c r="B73" s="1">
        <v>39788</v>
      </c>
      <c r="D73">
        <v>1.9</v>
      </c>
      <c r="G73">
        <v>6.4</v>
      </c>
      <c r="H73">
        <v>-4.0999999999999996</v>
      </c>
      <c r="I73">
        <v>3</v>
      </c>
      <c r="J73">
        <v>-14.9</v>
      </c>
      <c r="K73">
        <v>-6.1</v>
      </c>
      <c r="L73">
        <v>13</v>
      </c>
    </row>
    <row r="74" spans="1:12" x14ac:dyDescent="0.25">
      <c r="A74">
        <v>840</v>
      </c>
      <c r="B74" s="1">
        <v>39789</v>
      </c>
      <c r="D74">
        <v>1.9</v>
      </c>
      <c r="G74">
        <v>6.4</v>
      </c>
      <c r="H74">
        <v>-4</v>
      </c>
      <c r="I74">
        <v>10.5</v>
      </c>
      <c r="J74">
        <v>-4.8</v>
      </c>
      <c r="K74">
        <v>0.9</v>
      </c>
      <c r="L74">
        <v>12</v>
      </c>
    </row>
    <row r="75" spans="1:12" x14ac:dyDescent="0.25">
      <c r="A75">
        <v>840</v>
      </c>
      <c r="B75" s="1">
        <v>39790</v>
      </c>
      <c r="D75">
        <v>2</v>
      </c>
      <c r="G75">
        <v>6.5</v>
      </c>
      <c r="H75">
        <v>-3.2</v>
      </c>
      <c r="I75">
        <v>7.9</v>
      </c>
      <c r="J75">
        <v>-6.2</v>
      </c>
      <c r="K75">
        <v>-0.5</v>
      </c>
      <c r="L75">
        <v>13</v>
      </c>
    </row>
    <row r="76" spans="1:12" x14ac:dyDescent="0.25">
      <c r="A76">
        <v>840</v>
      </c>
      <c r="B76" s="1">
        <v>39791</v>
      </c>
      <c r="D76">
        <v>2.7</v>
      </c>
      <c r="G76">
        <v>7.3</v>
      </c>
      <c r="H76">
        <v>-5.8</v>
      </c>
      <c r="I76">
        <v>-1</v>
      </c>
      <c r="J76">
        <v>-5.8</v>
      </c>
      <c r="K76">
        <v>-2.9</v>
      </c>
      <c r="L76">
        <v>24</v>
      </c>
    </row>
    <row r="77" spans="1:12" x14ac:dyDescent="0.25">
      <c r="A77">
        <v>840</v>
      </c>
      <c r="B77" s="1">
        <v>39792</v>
      </c>
      <c r="D77">
        <v>2.7</v>
      </c>
      <c r="G77">
        <v>7.3</v>
      </c>
      <c r="H77">
        <v>-13.3</v>
      </c>
      <c r="I77">
        <v>0</v>
      </c>
      <c r="J77">
        <v>-14.9</v>
      </c>
      <c r="K77">
        <v>-7.9</v>
      </c>
      <c r="L77">
        <v>22</v>
      </c>
    </row>
    <row r="78" spans="1:12" x14ac:dyDescent="0.25">
      <c r="A78">
        <v>840</v>
      </c>
      <c r="B78" s="1">
        <v>39793</v>
      </c>
      <c r="D78">
        <v>2.7</v>
      </c>
      <c r="G78">
        <v>7.5</v>
      </c>
      <c r="H78">
        <v>-10.1</v>
      </c>
      <c r="I78">
        <v>6.2</v>
      </c>
      <c r="J78">
        <v>-13.4</v>
      </c>
      <c r="K78">
        <v>-3.1</v>
      </c>
      <c r="L78">
        <v>20</v>
      </c>
    </row>
    <row r="79" spans="1:12" x14ac:dyDescent="0.25">
      <c r="A79">
        <v>840</v>
      </c>
      <c r="B79" s="1">
        <v>39794</v>
      </c>
      <c r="D79">
        <v>2.7</v>
      </c>
      <c r="G79">
        <v>7.5</v>
      </c>
      <c r="H79">
        <v>-12.1</v>
      </c>
      <c r="I79">
        <v>7.5</v>
      </c>
      <c r="J79">
        <v>-12.3</v>
      </c>
      <c r="K79">
        <v>-5.7</v>
      </c>
      <c r="L79">
        <v>20</v>
      </c>
    </row>
    <row r="80" spans="1:12" x14ac:dyDescent="0.25">
      <c r="A80">
        <v>840</v>
      </c>
      <c r="B80" s="1">
        <v>39795</v>
      </c>
      <c r="D80">
        <v>3.2</v>
      </c>
      <c r="G80">
        <v>7.9</v>
      </c>
      <c r="H80">
        <v>-2.5</v>
      </c>
      <c r="I80">
        <v>1</v>
      </c>
      <c r="J80">
        <v>-12.9</v>
      </c>
      <c r="K80">
        <v>-4.5</v>
      </c>
      <c r="L80">
        <v>20</v>
      </c>
    </row>
    <row r="81" spans="1:12" x14ac:dyDescent="0.25">
      <c r="A81">
        <v>840</v>
      </c>
      <c r="B81" s="1">
        <v>39796</v>
      </c>
      <c r="D81">
        <v>3.9</v>
      </c>
      <c r="G81">
        <v>9</v>
      </c>
      <c r="H81">
        <v>-5.0999999999999996</v>
      </c>
      <c r="I81">
        <v>-2.2000000000000002</v>
      </c>
      <c r="J81">
        <v>-5.0999999999999996</v>
      </c>
      <c r="K81">
        <v>-3.3</v>
      </c>
      <c r="L81">
        <v>28</v>
      </c>
    </row>
    <row r="82" spans="1:12" x14ac:dyDescent="0.25">
      <c r="A82">
        <v>840</v>
      </c>
      <c r="B82" s="1">
        <v>39797</v>
      </c>
      <c r="D82">
        <v>3.8</v>
      </c>
      <c r="G82">
        <v>9.1999999999999993</v>
      </c>
      <c r="H82">
        <v>-20.7</v>
      </c>
      <c r="I82">
        <v>-5.0999999999999996</v>
      </c>
      <c r="J82">
        <v>-20.7</v>
      </c>
      <c r="K82">
        <v>-11.7</v>
      </c>
      <c r="L82">
        <v>29</v>
      </c>
    </row>
    <row r="83" spans="1:12" x14ac:dyDescent="0.25">
      <c r="A83">
        <v>840</v>
      </c>
      <c r="B83" s="1">
        <v>39798</v>
      </c>
      <c r="D83">
        <v>4.7</v>
      </c>
      <c r="G83">
        <v>10.199999999999999</v>
      </c>
      <c r="H83">
        <v>-7.4</v>
      </c>
      <c r="I83">
        <v>-7.4</v>
      </c>
      <c r="J83">
        <v>-21.8</v>
      </c>
      <c r="K83">
        <v>-12.9</v>
      </c>
      <c r="L83">
        <v>40</v>
      </c>
    </row>
    <row r="84" spans="1:12" x14ac:dyDescent="0.25">
      <c r="A84">
        <v>840</v>
      </c>
      <c r="B84" s="1">
        <v>39799</v>
      </c>
      <c r="D84">
        <v>5.8</v>
      </c>
      <c r="G84">
        <v>11.5</v>
      </c>
      <c r="H84">
        <v>-6.9</v>
      </c>
      <c r="I84">
        <v>-4.7</v>
      </c>
      <c r="J84">
        <v>-7.6</v>
      </c>
      <c r="K84">
        <v>-6.4</v>
      </c>
      <c r="L84">
        <v>45</v>
      </c>
    </row>
    <row r="85" spans="1:12" x14ac:dyDescent="0.25">
      <c r="A85">
        <v>840</v>
      </c>
      <c r="B85" s="1">
        <v>39800</v>
      </c>
      <c r="D85">
        <v>6.8</v>
      </c>
      <c r="G85">
        <v>12.9</v>
      </c>
      <c r="H85">
        <v>-2.6</v>
      </c>
      <c r="I85">
        <v>-2.6</v>
      </c>
      <c r="J85">
        <v>-7.1</v>
      </c>
      <c r="K85">
        <v>-5.0999999999999996</v>
      </c>
      <c r="L85">
        <v>50</v>
      </c>
    </row>
    <row r="86" spans="1:12" x14ac:dyDescent="0.25">
      <c r="A86">
        <v>840</v>
      </c>
      <c r="B86" s="1">
        <v>39801</v>
      </c>
      <c r="D86">
        <v>8.4</v>
      </c>
      <c r="G86">
        <v>14.7</v>
      </c>
      <c r="H86">
        <v>-7.6</v>
      </c>
      <c r="I86">
        <v>-2</v>
      </c>
      <c r="J86">
        <v>-7.6</v>
      </c>
      <c r="K86">
        <v>-4.8</v>
      </c>
      <c r="L86">
        <v>58</v>
      </c>
    </row>
    <row r="87" spans="1:12" x14ac:dyDescent="0.25">
      <c r="A87">
        <v>840</v>
      </c>
      <c r="B87" s="1">
        <v>39802</v>
      </c>
      <c r="D87">
        <v>8.8000000000000007</v>
      </c>
      <c r="G87">
        <v>15</v>
      </c>
      <c r="H87">
        <v>-9.8000000000000007</v>
      </c>
      <c r="I87">
        <v>-5</v>
      </c>
      <c r="J87">
        <v>-10.1</v>
      </c>
      <c r="K87">
        <v>-8</v>
      </c>
      <c r="L87">
        <v>57</v>
      </c>
    </row>
    <row r="88" spans="1:12" x14ac:dyDescent="0.25">
      <c r="A88">
        <v>840</v>
      </c>
      <c r="B88" s="1">
        <v>39803</v>
      </c>
      <c r="D88">
        <v>8.9</v>
      </c>
      <c r="G88">
        <v>15.1</v>
      </c>
      <c r="H88">
        <v>-17.899999999999999</v>
      </c>
      <c r="I88">
        <v>-8.1999999999999993</v>
      </c>
      <c r="J88">
        <v>-17.899999999999999</v>
      </c>
      <c r="K88">
        <v>-11.1</v>
      </c>
      <c r="L88">
        <v>56</v>
      </c>
    </row>
    <row r="89" spans="1:12" x14ac:dyDescent="0.25">
      <c r="A89">
        <v>840</v>
      </c>
      <c r="B89" s="1">
        <v>39804</v>
      </c>
      <c r="D89">
        <v>9.1</v>
      </c>
      <c r="G89">
        <v>15.1</v>
      </c>
      <c r="H89">
        <v>-7.5</v>
      </c>
      <c r="I89">
        <v>2.6</v>
      </c>
      <c r="J89">
        <v>-18.100000000000001</v>
      </c>
      <c r="K89">
        <v>-8.9</v>
      </c>
      <c r="L89">
        <v>52</v>
      </c>
    </row>
    <row r="90" spans="1:12" x14ac:dyDescent="0.25">
      <c r="A90">
        <v>840</v>
      </c>
      <c r="B90" s="1">
        <v>39805</v>
      </c>
      <c r="D90">
        <v>10.9</v>
      </c>
      <c r="G90">
        <v>17</v>
      </c>
      <c r="H90">
        <v>-5.5</v>
      </c>
      <c r="I90">
        <v>-4.9000000000000004</v>
      </c>
      <c r="J90">
        <v>-8.1</v>
      </c>
      <c r="K90">
        <v>-6.1</v>
      </c>
      <c r="L90">
        <v>74</v>
      </c>
    </row>
    <row r="91" spans="1:12" x14ac:dyDescent="0.25">
      <c r="A91">
        <v>840</v>
      </c>
      <c r="B91" s="1">
        <v>39806</v>
      </c>
      <c r="D91">
        <v>11.4</v>
      </c>
      <c r="G91">
        <v>17.7</v>
      </c>
      <c r="H91">
        <v>-16.600000000000001</v>
      </c>
      <c r="I91">
        <v>-4.4000000000000004</v>
      </c>
      <c r="J91">
        <v>-16.600000000000001</v>
      </c>
      <c r="K91">
        <v>-8.6999999999999993</v>
      </c>
      <c r="L91">
        <v>75</v>
      </c>
    </row>
    <row r="92" spans="1:12" x14ac:dyDescent="0.25">
      <c r="A92">
        <v>840</v>
      </c>
      <c r="B92" s="1">
        <v>39807</v>
      </c>
      <c r="D92">
        <v>11.8</v>
      </c>
      <c r="G92">
        <v>17.899999999999999</v>
      </c>
      <c r="H92">
        <v>-9.9</v>
      </c>
      <c r="I92">
        <v>-6</v>
      </c>
      <c r="J92">
        <v>-23.1</v>
      </c>
      <c r="K92">
        <v>-13.5</v>
      </c>
      <c r="L92">
        <v>72</v>
      </c>
    </row>
    <row r="93" spans="1:12" x14ac:dyDescent="0.25">
      <c r="A93">
        <v>840</v>
      </c>
      <c r="B93" s="1">
        <v>39808</v>
      </c>
      <c r="D93">
        <v>14.6</v>
      </c>
      <c r="G93">
        <v>20.8</v>
      </c>
      <c r="H93">
        <v>-2.7</v>
      </c>
      <c r="I93">
        <v>-2.2000000000000002</v>
      </c>
      <c r="J93">
        <v>-9.9</v>
      </c>
      <c r="K93">
        <v>-5.2</v>
      </c>
      <c r="L93">
        <v>83</v>
      </c>
    </row>
    <row r="94" spans="1:12" x14ac:dyDescent="0.25">
      <c r="A94">
        <v>840</v>
      </c>
      <c r="B94" s="1">
        <v>39809</v>
      </c>
      <c r="D94">
        <v>16.2</v>
      </c>
      <c r="G94">
        <v>22.6</v>
      </c>
      <c r="H94">
        <v>-20.7</v>
      </c>
      <c r="I94">
        <v>-2.6</v>
      </c>
      <c r="J94">
        <v>-20.7</v>
      </c>
      <c r="K94">
        <v>-10.1</v>
      </c>
      <c r="L94">
        <v>88</v>
      </c>
    </row>
    <row r="95" spans="1:12" x14ac:dyDescent="0.25">
      <c r="A95">
        <v>840</v>
      </c>
      <c r="B95" s="1">
        <v>39810</v>
      </c>
      <c r="D95">
        <v>16.2</v>
      </c>
      <c r="G95">
        <v>22.6</v>
      </c>
      <c r="H95">
        <v>-16.5</v>
      </c>
      <c r="I95">
        <v>-5.7</v>
      </c>
      <c r="J95">
        <v>-25.6</v>
      </c>
      <c r="K95">
        <v>-17.3</v>
      </c>
      <c r="L95">
        <v>82</v>
      </c>
    </row>
    <row r="96" spans="1:12" x14ac:dyDescent="0.25">
      <c r="A96">
        <v>840</v>
      </c>
      <c r="B96" s="1">
        <v>39811</v>
      </c>
      <c r="D96">
        <v>16.399999999999999</v>
      </c>
      <c r="G96">
        <v>22.8</v>
      </c>
      <c r="H96">
        <v>-11.6</v>
      </c>
      <c r="I96">
        <v>4.3</v>
      </c>
      <c r="J96">
        <v>-16.399999999999999</v>
      </c>
      <c r="K96">
        <v>-7.3</v>
      </c>
      <c r="L96">
        <v>78</v>
      </c>
    </row>
    <row r="97" spans="1:12" x14ac:dyDescent="0.25">
      <c r="A97">
        <v>840</v>
      </c>
      <c r="B97" s="1">
        <v>39812</v>
      </c>
      <c r="D97">
        <v>16.600000000000001</v>
      </c>
      <c r="G97">
        <v>22.9</v>
      </c>
      <c r="H97">
        <v>-9.6</v>
      </c>
      <c r="I97">
        <v>5.3</v>
      </c>
      <c r="J97">
        <v>-11.5</v>
      </c>
      <c r="K97">
        <v>-5.3</v>
      </c>
      <c r="L97">
        <v>76</v>
      </c>
    </row>
    <row r="98" spans="1:12" x14ac:dyDescent="0.25">
      <c r="A98">
        <v>840</v>
      </c>
      <c r="B98" s="1">
        <v>39813</v>
      </c>
      <c r="D98">
        <v>16.600000000000001</v>
      </c>
      <c r="G98">
        <v>22.9</v>
      </c>
      <c r="H98">
        <v>-10.199999999999999</v>
      </c>
      <c r="I98">
        <v>6.4</v>
      </c>
      <c r="J98">
        <v>-11.7</v>
      </c>
      <c r="K98">
        <v>-5.4</v>
      </c>
      <c r="L98">
        <v>73</v>
      </c>
    </row>
    <row r="99" spans="1:12" x14ac:dyDescent="0.25">
      <c r="A99">
        <v>840</v>
      </c>
      <c r="B99" s="1">
        <v>39814</v>
      </c>
      <c r="D99">
        <v>16.7</v>
      </c>
      <c r="G99">
        <v>22.9</v>
      </c>
      <c r="H99">
        <v>-12.4</v>
      </c>
      <c r="I99">
        <v>4</v>
      </c>
      <c r="J99">
        <v>-12.9</v>
      </c>
      <c r="K99">
        <v>-6.4</v>
      </c>
      <c r="L99">
        <v>72</v>
      </c>
    </row>
    <row r="100" spans="1:12" x14ac:dyDescent="0.25">
      <c r="A100">
        <v>840</v>
      </c>
      <c r="B100" s="1">
        <v>39815</v>
      </c>
      <c r="D100">
        <v>16.8</v>
      </c>
      <c r="G100">
        <v>22.9</v>
      </c>
      <c r="H100">
        <v>-11</v>
      </c>
      <c r="I100">
        <v>4.4000000000000004</v>
      </c>
      <c r="J100">
        <v>-14.4</v>
      </c>
      <c r="K100">
        <v>-7</v>
      </c>
      <c r="L100">
        <v>70</v>
      </c>
    </row>
    <row r="101" spans="1:12" x14ac:dyDescent="0.25">
      <c r="A101">
        <v>840</v>
      </c>
      <c r="B101" s="1">
        <v>39816</v>
      </c>
      <c r="D101">
        <v>17</v>
      </c>
      <c r="G101">
        <v>23</v>
      </c>
      <c r="H101">
        <v>-3.9</v>
      </c>
      <c r="I101">
        <v>4.2</v>
      </c>
      <c r="J101">
        <v>-12.5</v>
      </c>
      <c r="K101">
        <v>-4.7</v>
      </c>
      <c r="L101">
        <v>69</v>
      </c>
    </row>
    <row r="102" spans="1:12" x14ac:dyDescent="0.25">
      <c r="A102">
        <v>840</v>
      </c>
      <c r="B102" s="1">
        <v>39817</v>
      </c>
      <c r="D102">
        <v>17.899999999999999</v>
      </c>
      <c r="G102">
        <v>23.5</v>
      </c>
      <c r="H102">
        <v>-6.4</v>
      </c>
      <c r="I102">
        <v>-3.6</v>
      </c>
      <c r="J102">
        <v>-6.4</v>
      </c>
      <c r="K102">
        <v>-5.2</v>
      </c>
      <c r="L102">
        <v>85</v>
      </c>
    </row>
    <row r="103" spans="1:12" x14ac:dyDescent="0.25">
      <c r="A103">
        <v>840</v>
      </c>
      <c r="B103" s="1">
        <v>39818</v>
      </c>
      <c r="D103">
        <v>18.899999999999999</v>
      </c>
      <c r="G103">
        <v>24.8</v>
      </c>
      <c r="H103">
        <v>-6.8</v>
      </c>
      <c r="I103">
        <v>-3.4</v>
      </c>
      <c r="J103">
        <v>-6.8</v>
      </c>
      <c r="K103">
        <v>-5.6</v>
      </c>
      <c r="L103">
        <v>93</v>
      </c>
    </row>
    <row r="104" spans="1:12" x14ac:dyDescent="0.25">
      <c r="A104">
        <v>840</v>
      </c>
      <c r="B104" s="1">
        <v>39819</v>
      </c>
      <c r="D104">
        <v>19.5</v>
      </c>
      <c r="G104">
        <v>25.3</v>
      </c>
      <c r="H104">
        <v>-13.5</v>
      </c>
      <c r="I104">
        <v>-5.3</v>
      </c>
      <c r="J104">
        <v>-16</v>
      </c>
      <c r="K104">
        <v>-8.4</v>
      </c>
      <c r="L104">
        <v>98</v>
      </c>
    </row>
    <row r="105" spans="1:12" x14ac:dyDescent="0.25">
      <c r="A105">
        <v>840</v>
      </c>
      <c r="B105" s="1">
        <v>39820</v>
      </c>
      <c r="D105">
        <v>19.5</v>
      </c>
      <c r="G105">
        <v>25.4</v>
      </c>
      <c r="H105">
        <v>-12.5</v>
      </c>
      <c r="I105">
        <v>-0.5</v>
      </c>
      <c r="J105">
        <v>-18.2</v>
      </c>
      <c r="K105">
        <v>-10.7</v>
      </c>
      <c r="L105">
        <v>92</v>
      </c>
    </row>
    <row r="106" spans="1:12" x14ac:dyDescent="0.25">
      <c r="A106">
        <v>840</v>
      </c>
      <c r="B106" s="1">
        <v>39821</v>
      </c>
      <c r="D106">
        <v>19.5</v>
      </c>
      <c r="G106">
        <v>25.5</v>
      </c>
      <c r="H106">
        <v>-7.3</v>
      </c>
      <c r="I106">
        <v>2.1</v>
      </c>
      <c r="J106">
        <v>-14.1</v>
      </c>
      <c r="K106">
        <v>-6.7</v>
      </c>
      <c r="L106">
        <v>88</v>
      </c>
    </row>
    <row r="107" spans="1:12" x14ac:dyDescent="0.25">
      <c r="A107">
        <v>840</v>
      </c>
      <c r="B107" s="1">
        <v>39822</v>
      </c>
      <c r="D107">
        <v>19.600000000000001</v>
      </c>
      <c r="G107">
        <v>25.5</v>
      </c>
      <c r="H107">
        <v>-9.8000000000000007</v>
      </c>
      <c r="I107">
        <v>10.7</v>
      </c>
      <c r="J107">
        <v>-10.1</v>
      </c>
      <c r="K107">
        <v>-3.4</v>
      </c>
      <c r="L107">
        <v>85</v>
      </c>
    </row>
    <row r="108" spans="1:12" x14ac:dyDescent="0.25">
      <c r="A108">
        <v>840</v>
      </c>
      <c r="B108" s="1">
        <v>39823</v>
      </c>
      <c r="D108">
        <v>19.600000000000001</v>
      </c>
      <c r="G108">
        <v>25.5</v>
      </c>
      <c r="H108">
        <v>-7.9</v>
      </c>
      <c r="I108">
        <v>-3.1</v>
      </c>
      <c r="J108">
        <v>-10.1</v>
      </c>
      <c r="K108">
        <v>-6.1</v>
      </c>
      <c r="L108">
        <v>86</v>
      </c>
    </row>
    <row r="109" spans="1:12" x14ac:dyDescent="0.25">
      <c r="A109">
        <v>840</v>
      </c>
      <c r="B109" s="1">
        <v>39824</v>
      </c>
      <c r="D109">
        <v>19.600000000000001</v>
      </c>
      <c r="G109">
        <v>25.5</v>
      </c>
      <c r="H109">
        <v>-14.8</v>
      </c>
      <c r="I109">
        <v>2</v>
      </c>
      <c r="J109">
        <v>-19.899999999999999</v>
      </c>
      <c r="K109">
        <v>-10.1</v>
      </c>
      <c r="L109">
        <v>84</v>
      </c>
    </row>
    <row r="110" spans="1:12" x14ac:dyDescent="0.25">
      <c r="A110">
        <v>840</v>
      </c>
      <c r="B110" s="1">
        <v>39825</v>
      </c>
      <c r="D110">
        <v>19.8</v>
      </c>
      <c r="G110">
        <v>25.7</v>
      </c>
      <c r="H110">
        <v>-7</v>
      </c>
      <c r="I110">
        <v>2.2999999999999998</v>
      </c>
      <c r="J110">
        <v>-16.100000000000001</v>
      </c>
      <c r="K110">
        <v>-6.6</v>
      </c>
      <c r="L110">
        <v>82</v>
      </c>
    </row>
    <row r="111" spans="1:12" x14ac:dyDescent="0.25">
      <c r="A111">
        <v>840</v>
      </c>
      <c r="B111" s="1">
        <v>39826</v>
      </c>
      <c r="D111">
        <v>19.8</v>
      </c>
      <c r="G111">
        <v>25.7</v>
      </c>
      <c r="H111">
        <v>-11.8</v>
      </c>
      <c r="I111">
        <v>1.8</v>
      </c>
      <c r="J111">
        <v>-14.8</v>
      </c>
      <c r="K111">
        <v>-5.0999999999999996</v>
      </c>
      <c r="L111">
        <v>81</v>
      </c>
    </row>
    <row r="112" spans="1:12" x14ac:dyDescent="0.25">
      <c r="A112">
        <v>840</v>
      </c>
      <c r="B112" s="1">
        <v>39827</v>
      </c>
      <c r="D112">
        <v>19.8</v>
      </c>
      <c r="G112">
        <v>25.7</v>
      </c>
      <c r="H112">
        <v>-9.6999999999999993</v>
      </c>
      <c r="I112">
        <v>7.1</v>
      </c>
      <c r="J112">
        <v>-15.5</v>
      </c>
      <c r="K112">
        <v>-5.8</v>
      </c>
      <c r="L112">
        <v>79</v>
      </c>
    </row>
    <row r="113" spans="1:12" x14ac:dyDescent="0.25">
      <c r="A113">
        <v>840</v>
      </c>
      <c r="B113" s="1">
        <v>39828</v>
      </c>
      <c r="D113">
        <v>19.8</v>
      </c>
      <c r="G113">
        <v>25.7</v>
      </c>
      <c r="H113">
        <v>-8.6</v>
      </c>
      <c r="I113">
        <v>7</v>
      </c>
      <c r="J113">
        <v>-12.9</v>
      </c>
      <c r="K113">
        <v>-5.5</v>
      </c>
      <c r="L113">
        <v>78</v>
      </c>
    </row>
    <row r="114" spans="1:12" x14ac:dyDescent="0.25">
      <c r="A114">
        <v>840</v>
      </c>
      <c r="B114" s="1">
        <v>39829</v>
      </c>
      <c r="D114">
        <v>19.8</v>
      </c>
      <c r="G114">
        <v>25.7</v>
      </c>
      <c r="H114">
        <v>-11.7</v>
      </c>
      <c r="I114">
        <v>5.6</v>
      </c>
      <c r="J114">
        <v>-12</v>
      </c>
      <c r="K114">
        <v>-5.6</v>
      </c>
      <c r="L114">
        <v>77</v>
      </c>
    </row>
    <row r="115" spans="1:12" x14ac:dyDescent="0.25">
      <c r="A115">
        <v>840</v>
      </c>
      <c r="B115" s="1">
        <v>39830</v>
      </c>
      <c r="D115">
        <v>19.8</v>
      </c>
      <c r="G115">
        <v>25.8</v>
      </c>
      <c r="H115">
        <v>-9.6999999999999993</v>
      </c>
      <c r="I115">
        <v>8.1999999999999993</v>
      </c>
      <c r="J115">
        <v>-12.6</v>
      </c>
      <c r="K115">
        <v>-4.8</v>
      </c>
      <c r="L115">
        <v>75</v>
      </c>
    </row>
    <row r="116" spans="1:12" x14ac:dyDescent="0.25">
      <c r="A116">
        <v>840</v>
      </c>
      <c r="B116" s="1">
        <v>39831</v>
      </c>
      <c r="D116">
        <v>19.8</v>
      </c>
      <c r="G116">
        <v>25.8</v>
      </c>
      <c r="H116">
        <v>-10.3</v>
      </c>
      <c r="I116">
        <v>8.9</v>
      </c>
      <c r="J116">
        <v>-11.9</v>
      </c>
      <c r="K116">
        <v>-3.7</v>
      </c>
      <c r="L116">
        <v>72</v>
      </c>
    </row>
    <row r="117" spans="1:12" x14ac:dyDescent="0.25">
      <c r="A117">
        <v>840</v>
      </c>
      <c r="B117" s="1">
        <v>39832</v>
      </c>
      <c r="D117">
        <v>19.8</v>
      </c>
      <c r="G117">
        <v>25.8</v>
      </c>
      <c r="H117">
        <v>-7.7</v>
      </c>
      <c r="I117">
        <v>10.5</v>
      </c>
      <c r="J117">
        <v>-13.3</v>
      </c>
      <c r="K117">
        <v>-2.9</v>
      </c>
      <c r="L117">
        <v>72</v>
      </c>
    </row>
    <row r="118" spans="1:12" x14ac:dyDescent="0.25">
      <c r="A118">
        <v>840</v>
      </c>
      <c r="B118" s="1">
        <v>39833</v>
      </c>
      <c r="D118">
        <v>19.8</v>
      </c>
      <c r="G118">
        <v>25.8</v>
      </c>
      <c r="H118">
        <v>-8.5</v>
      </c>
      <c r="I118">
        <v>11.1</v>
      </c>
      <c r="J118">
        <v>-10.1</v>
      </c>
      <c r="K118">
        <v>-2</v>
      </c>
      <c r="L118">
        <v>71</v>
      </c>
    </row>
    <row r="119" spans="1:12" x14ac:dyDescent="0.25">
      <c r="A119">
        <v>840</v>
      </c>
      <c r="B119" s="1">
        <v>39834</v>
      </c>
      <c r="D119">
        <v>19.8</v>
      </c>
      <c r="G119">
        <v>25.8</v>
      </c>
      <c r="H119">
        <v>-10.1</v>
      </c>
      <c r="I119">
        <v>10.9</v>
      </c>
      <c r="J119">
        <v>-10.5</v>
      </c>
      <c r="K119">
        <v>-2.6</v>
      </c>
      <c r="L119">
        <v>70</v>
      </c>
    </row>
    <row r="120" spans="1:12" x14ac:dyDescent="0.25">
      <c r="A120">
        <v>840</v>
      </c>
      <c r="B120" s="1">
        <v>39835</v>
      </c>
      <c r="D120">
        <v>19.899999999999999</v>
      </c>
      <c r="G120">
        <v>25.9</v>
      </c>
      <c r="H120">
        <v>-6.1</v>
      </c>
      <c r="I120">
        <v>9.8000000000000007</v>
      </c>
      <c r="J120">
        <v>-12.4</v>
      </c>
      <c r="K120">
        <v>-3.7</v>
      </c>
      <c r="L120">
        <v>69</v>
      </c>
    </row>
    <row r="121" spans="1:12" x14ac:dyDescent="0.25">
      <c r="A121">
        <v>840</v>
      </c>
      <c r="B121" s="1">
        <v>39836</v>
      </c>
      <c r="D121">
        <v>19.899999999999999</v>
      </c>
      <c r="G121">
        <v>26</v>
      </c>
      <c r="H121">
        <v>-4</v>
      </c>
      <c r="I121">
        <v>9.3000000000000007</v>
      </c>
      <c r="J121">
        <v>-9.1</v>
      </c>
      <c r="K121">
        <v>-1.7</v>
      </c>
      <c r="L121">
        <v>68</v>
      </c>
    </row>
    <row r="122" spans="1:12" x14ac:dyDescent="0.25">
      <c r="A122">
        <v>840</v>
      </c>
      <c r="B122" s="1">
        <v>39837</v>
      </c>
      <c r="D122">
        <v>20.100000000000001</v>
      </c>
      <c r="G122">
        <v>26</v>
      </c>
      <c r="H122">
        <v>-0.9</v>
      </c>
      <c r="I122">
        <v>1.4</v>
      </c>
      <c r="J122">
        <v>-7</v>
      </c>
      <c r="K122">
        <v>-1.5</v>
      </c>
      <c r="L122">
        <v>65</v>
      </c>
    </row>
    <row r="123" spans="1:12" x14ac:dyDescent="0.25">
      <c r="A123">
        <v>840</v>
      </c>
      <c r="B123" s="1">
        <v>39838</v>
      </c>
      <c r="D123">
        <v>20.8</v>
      </c>
      <c r="G123">
        <v>26.3</v>
      </c>
      <c r="H123">
        <v>-1.5</v>
      </c>
      <c r="I123">
        <v>0.6</v>
      </c>
      <c r="J123">
        <v>-1.5</v>
      </c>
      <c r="K123">
        <v>-0.4</v>
      </c>
      <c r="L123">
        <v>70</v>
      </c>
    </row>
    <row r="124" spans="1:12" x14ac:dyDescent="0.25">
      <c r="A124">
        <v>840</v>
      </c>
      <c r="B124" s="1">
        <v>39839</v>
      </c>
      <c r="D124">
        <v>21.2</v>
      </c>
      <c r="G124">
        <v>26.6</v>
      </c>
      <c r="H124">
        <v>-3.5</v>
      </c>
      <c r="I124">
        <v>-1</v>
      </c>
      <c r="J124">
        <v>-3.5</v>
      </c>
      <c r="K124">
        <v>-2.5</v>
      </c>
      <c r="L124">
        <v>72</v>
      </c>
    </row>
    <row r="125" spans="1:12" x14ac:dyDescent="0.25">
      <c r="A125">
        <v>840</v>
      </c>
      <c r="B125" s="1">
        <v>39840</v>
      </c>
      <c r="D125">
        <v>21.5</v>
      </c>
      <c r="G125">
        <v>26.8</v>
      </c>
      <c r="H125">
        <v>-9.1</v>
      </c>
      <c r="I125">
        <v>-3.5</v>
      </c>
      <c r="J125">
        <v>-9.1</v>
      </c>
      <c r="K125">
        <v>-5.8</v>
      </c>
      <c r="L125">
        <v>78</v>
      </c>
    </row>
    <row r="126" spans="1:12" x14ac:dyDescent="0.25">
      <c r="A126">
        <v>840</v>
      </c>
      <c r="B126" s="1">
        <v>39841</v>
      </c>
      <c r="D126">
        <v>21.5</v>
      </c>
      <c r="G126">
        <v>27.1</v>
      </c>
      <c r="H126">
        <v>-20.5</v>
      </c>
      <c r="I126">
        <v>-2</v>
      </c>
      <c r="J126">
        <v>-20.6</v>
      </c>
      <c r="K126">
        <v>-11.9</v>
      </c>
      <c r="L126">
        <v>80</v>
      </c>
    </row>
    <row r="127" spans="1:12" x14ac:dyDescent="0.25">
      <c r="A127">
        <v>840</v>
      </c>
      <c r="B127" s="1">
        <v>39842</v>
      </c>
      <c r="D127">
        <v>21.6</v>
      </c>
      <c r="G127">
        <v>27.3</v>
      </c>
      <c r="H127">
        <v>-18.3</v>
      </c>
      <c r="I127">
        <v>-0.8</v>
      </c>
      <c r="J127">
        <v>-21.2</v>
      </c>
      <c r="K127">
        <v>-13</v>
      </c>
      <c r="L127">
        <v>76</v>
      </c>
    </row>
    <row r="128" spans="1:12" x14ac:dyDescent="0.25">
      <c r="A128">
        <v>840</v>
      </c>
      <c r="B128" s="1">
        <v>39843</v>
      </c>
      <c r="D128">
        <v>21.6</v>
      </c>
      <c r="G128">
        <v>27.4</v>
      </c>
      <c r="H128">
        <v>-12.7</v>
      </c>
      <c r="I128">
        <v>0.3</v>
      </c>
      <c r="J128">
        <v>-21.4</v>
      </c>
      <c r="K128">
        <v>-12.4</v>
      </c>
      <c r="L128">
        <v>76</v>
      </c>
    </row>
    <row r="129" spans="1:12" x14ac:dyDescent="0.25">
      <c r="A129">
        <v>840</v>
      </c>
      <c r="B129" s="1">
        <v>39844</v>
      </c>
      <c r="D129">
        <v>21.7</v>
      </c>
      <c r="G129">
        <v>27.5</v>
      </c>
      <c r="H129">
        <v>-12.4</v>
      </c>
      <c r="I129">
        <v>7.6</v>
      </c>
      <c r="J129">
        <v>-14.3</v>
      </c>
      <c r="K129">
        <v>-6.1</v>
      </c>
      <c r="L129">
        <v>75</v>
      </c>
    </row>
    <row r="130" spans="1:12" x14ac:dyDescent="0.25">
      <c r="A130">
        <v>840</v>
      </c>
      <c r="B130" s="1">
        <v>39845</v>
      </c>
      <c r="D130">
        <v>21.7</v>
      </c>
      <c r="G130">
        <v>27.5</v>
      </c>
      <c r="H130">
        <v>-13.6</v>
      </c>
      <c r="I130">
        <v>5.3</v>
      </c>
      <c r="J130">
        <v>-14.8</v>
      </c>
      <c r="K130">
        <v>-7.1</v>
      </c>
      <c r="L130">
        <v>74</v>
      </c>
    </row>
    <row r="131" spans="1:12" x14ac:dyDescent="0.25">
      <c r="A131">
        <v>840</v>
      </c>
      <c r="B131" s="1">
        <v>39846</v>
      </c>
      <c r="D131">
        <v>21.7</v>
      </c>
      <c r="G131">
        <v>27.5</v>
      </c>
      <c r="H131">
        <v>-14.8</v>
      </c>
      <c r="I131">
        <v>2.2999999999999998</v>
      </c>
      <c r="J131">
        <v>-17.100000000000001</v>
      </c>
      <c r="K131">
        <v>-8.9</v>
      </c>
      <c r="L131">
        <v>74</v>
      </c>
    </row>
    <row r="132" spans="1:12" x14ac:dyDescent="0.25">
      <c r="A132">
        <v>840</v>
      </c>
      <c r="B132" s="1">
        <v>39847</v>
      </c>
      <c r="D132">
        <v>21.7</v>
      </c>
      <c r="G132">
        <v>27.5</v>
      </c>
      <c r="H132">
        <v>-11.2</v>
      </c>
      <c r="I132">
        <v>4.0999999999999996</v>
      </c>
      <c r="J132">
        <v>-17.600000000000001</v>
      </c>
      <c r="K132">
        <v>-8.1</v>
      </c>
      <c r="L132">
        <v>73</v>
      </c>
    </row>
    <row r="133" spans="1:12" x14ac:dyDescent="0.25">
      <c r="A133">
        <v>840</v>
      </c>
      <c r="B133" s="1">
        <v>39848</v>
      </c>
      <c r="D133">
        <v>21.7</v>
      </c>
      <c r="G133">
        <v>27.6</v>
      </c>
      <c r="H133">
        <v>-9.8000000000000007</v>
      </c>
      <c r="I133">
        <v>7.8</v>
      </c>
      <c r="J133">
        <v>-12.6</v>
      </c>
      <c r="K133">
        <v>-3.6</v>
      </c>
      <c r="L133">
        <v>71</v>
      </c>
    </row>
    <row r="134" spans="1:12" x14ac:dyDescent="0.25">
      <c r="A134">
        <v>840</v>
      </c>
      <c r="B134" s="1">
        <v>39849</v>
      </c>
      <c r="D134">
        <v>21.7</v>
      </c>
      <c r="G134">
        <v>27.6</v>
      </c>
      <c r="H134">
        <v>-10.7</v>
      </c>
      <c r="I134">
        <v>8.8000000000000007</v>
      </c>
      <c r="J134">
        <v>-13.6</v>
      </c>
      <c r="K134">
        <v>-4.3</v>
      </c>
      <c r="L134">
        <v>72</v>
      </c>
    </row>
    <row r="135" spans="1:12" x14ac:dyDescent="0.25">
      <c r="A135">
        <v>840</v>
      </c>
      <c r="B135" s="1">
        <v>39850</v>
      </c>
      <c r="D135">
        <v>21.8</v>
      </c>
      <c r="G135">
        <v>27.6</v>
      </c>
      <c r="H135">
        <v>-5.2</v>
      </c>
      <c r="I135">
        <v>8.1999999999999993</v>
      </c>
      <c r="J135">
        <v>-12.3</v>
      </c>
      <c r="K135">
        <v>-3.7</v>
      </c>
      <c r="L135">
        <v>71</v>
      </c>
    </row>
    <row r="136" spans="1:12" x14ac:dyDescent="0.25">
      <c r="A136">
        <v>840</v>
      </c>
      <c r="B136" s="1">
        <v>39851</v>
      </c>
      <c r="D136">
        <v>21.8</v>
      </c>
      <c r="G136">
        <v>27.6</v>
      </c>
      <c r="H136">
        <v>-10.199999999999999</v>
      </c>
      <c r="I136">
        <v>2.7</v>
      </c>
      <c r="J136">
        <v>-10.4</v>
      </c>
      <c r="K136">
        <v>-3</v>
      </c>
      <c r="L136">
        <v>70</v>
      </c>
    </row>
    <row r="137" spans="1:12" x14ac:dyDescent="0.25">
      <c r="A137">
        <v>840</v>
      </c>
      <c r="B137" s="1">
        <v>39852</v>
      </c>
      <c r="D137">
        <v>21.9</v>
      </c>
      <c r="G137">
        <v>27.7</v>
      </c>
      <c r="H137">
        <v>2.8</v>
      </c>
      <c r="I137">
        <v>7.2</v>
      </c>
      <c r="J137">
        <v>-12.6</v>
      </c>
      <c r="K137">
        <v>-2.2000000000000002</v>
      </c>
      <c r="L137">
        <v>69</v>
      </c>
    </row>
    <row r="138" spans="1:12" x14ac:dyDescent="0.25">
      <c r="A138">
        <v>840</v>
      </c>
      <c r="B138" s="1">
        <v>39853</v>
      </c>
      <c r="D138">
        <v>22.5</v>
      </c>
      <c r="G138">
        <v>27.8</v>
      </c>
      <c r="H138">
        <v>-7</v>
      </c>
      <c r="I138">
        <v>3.8</v>
      </c>
      <c r="J138">
        <v>-7</v>
      </c>
      <c r="K138">
        <v>-1.4</v>
      </c>
      <c r="L138">
        <v>75</v>
      </c>
    </row>
    <row r="139" spans="1:12" x14ac:dyDescent="0.25">
      <c r="A139">
        <v>840</v>
      </c>
      <c r="B139" s="1">
        <v>39854</v>
      </c>
      <c r="D139">
        <v>23.5</v>
      </c>
      <c r="G139">
        <v>28.8</v>
      </c>
      <c r="H139">
        <v>-7.4</v>
      </c>
      <c r="I139">
        <v>-3.8</v>
      </c>
      <c r="J139">
        <v>-7.6</v>
      </c>
      <c r="K139">
        <v>-6.5</v>
      </c>
      <c r="L139">
        <v>87</v>
      </c>
    </row>
    <row r="140" spans="1:12" x14ac:dyDescent="0.25">
      <c r="A140">
        <v>840</v>
      </c>
      <c r="B140" s="1">
        <v>39855</v>
      </c>
      <c r="D140">
        <v>24</v>
      </c>
      <c r="G140">
        <v>29.7</v>
      </c>
      <c r="H140">
        <v>-11.5</v>
      </c>
      <c r="I140">
        <v>-2.2999999999999998</v>
      </c>
      <c r="J140">
        <v>-17.2</v>
      </c>
      <c r="K140">
        <v>-8.6999999999999993</v>
      </c>
      <c r="L140">
        <v>94</v>
      </c>
    </row>
    <row r="141" spans="1:12" x14ac:dyDescent="0.25">
      <c r="A141">
        <v>840</v>
      </c>
      <c r="B141" s="1">
        <v>39856</v>
      </c>
      <c r="D141">
        <v>24.2</v>
      </c>
      <c r="G141">
        <v>29.8</v>
      </c>
      <c r="H141">
        <v>-15.5</v>
      </c>
      <c r="I141">
        <v>-3.3</v>
      </c>
      <c r="J141">
        <v>-15.5</v>
      </c>
      <c r="K141">
        <v>-9</v>
      </c>
      <c r="L141">
        <v>90</v>
      </c>
    </row>
    <row r="142" spans="1:12" x14ac:dyDescent="0.25">
      <c r="A142">
        <v>840</v>
      </c>
      <c r="B142" s="1">
        <v>39857</v>
      </c>
      <c r="D142">
        <v>24.3</v>
      </c>
      <c r="G142">
        <v>30</v>
      </c>
      <c r="H142">
        <v>-9.3000000000000007</v>
      </c>
      <c r="I142">
        <v>0.2</v>
      </c>
      <c r="J142">
        <v>-16.8</v>
      </c>
      <c r="K142">
        <v>-8.5</v>
      </c>
      <c r="L142">
        <v>89</v>
      </c>
    </row>
    <row r="143" spans="1:12" x14ac:dyDescent="0.25">
      <c r="A143">
        <v>840</v>
      </c>
      <c r="B143" s="1">
        <v>39858</v>
      </c>
      <c r="D143">
        <v>24.5</v>
      </c>
      <c r="G143">
        <v>30</v>
      </c>
      <c r="H143">
        <v>-9</v>
      </c>
      <c r="I143">
        <v>-1.4</v>
      </c>
      <c r="J143">
        <v>-16.7</v>
      </c>
      <c r="K143">
        <v>-8.3000000000000007</v>
      </c>
      <c r="L143">
        <v>87</v>
      </c>
    </row>
    <row r="144" spans="1:12" x14ac:dyDescent="0.25">
      <c r="A144">
        <v>840</v>
      </c>
      <c r="B144" s="1">
        <v>39859</v>
      </c>
      <c r="D144">
        <v>24.5</v>
      </c>
      <c r="G144">
        <v>30.1</v>
      </c>
      <c r="H144">
        <v>-16.2</v>
      </c>
      <c r="I144">
        <v>-5.6</v>
      </c>
      <c r="J144">
        <v>-18.7</v>
      </c>
      <c r="K144">
        <v>-10.3</v>
      </c>
      <c r="L144">
        <v>90</v>
      </c>
    </row>
    <row r="145" spans="1:12" x14ac:dyDescent="0.25">
      <c r="A145">
        <v>840</v>
      </c>
      <c r="B145" s="1">
        <v>39860</v>
      </c>
      <c r="D145">
        <v>24.6</v>
      </c>
      <c r="G145">
        <v>30.2</v>
      </c>
      <c r="H145">
        <v>-13.1</v>
      </c>
      <c r="I145">
        <v>1.8</v>
      </c>
      <c r="J145">
        <v>-21.2</v>
      </c>
      <c r="K145">
        <v>-9.4</v>
      </c>
      <c r="L145">
        <v>87</v>
      </c>
    </row>
    <row r="146" spans="1:12" x14ac:dyDescent="0.25">
      <c r="A146">
        <v>840</v>
      </c>
      <c r="B146" s="1">
        <v>39861</v>
      </c>
      <c r="D146">
        <v>24.6</v>
      </c>
      <c r="G146">
        <v>30.3</v>
      </c>
      <c r="H146">
        <v>-2.6</v>
      </c>
      <c r="I146">
        <v>4.0999999999999996</v>
      </c>
      <c r="J146">
        <v>-14.7</v>
      </c>
      <c r="K146">
        <v>-4.9000000000000004</v>
      </c>
      <c r="L146">
        <v>85</v>
      </c>
    </row>
    <row r="147" spans="1:12" x14ac:dyDescent="0.25">
      <c r="A147">
        <v>840</v>
      </c>
      <c r="B147" s="1">
        <v>39862</v>
      </c>
      <c r="D147">
        <v>24.6</v>
      </c>
      <c r="G147">
        <v>30.3</v>
      </c>
      <c r="H147">
        <v>-16.600000000000001</v>
      </c>
      <c r="I147">
        <v>0.4</v>
      </c>
      <c r="J147">
        <v>-16.7</v>
      </c>
      <c r="K147">
        <v>-6.4</v>
      </c>
      <c r="L147">
        <v>85</v>
      </c>
    </row>
    <row r="148" spans="1:12" x14ac:dyDescent="0.25">
      <c r="A148">
        <v>840</v>
      </c>
      <c r="B148" s="1">
        <v>39863</v>
      </c>
      <c r="D148">
        <v>24.6</v>
      </c>
      <c r="G148">
        <v>30.3</v>
      </c>
      <c r="H148">
        <v>-18.399999999999999</v>
      </c>
      <c r="I148">
        <v>-0.4</v>
      </c>
      <c r="J148">
        <v>-21.5</v>
      </c>
      <c r="K148">
        <v>-12.9</v>
      </c>
      <c r="L148">
        <v>83</v>
      </c>
    </row>
    <row r="149" spans="1:12" x14ac:dyDescent="0.25">
      <c r="A149">
        <v>840</v>
      </c>
      <c r="B149" s="1">
        <v>39864</v>
      </c>
      <c r="D149">
        <v>24.6</v>
      </c>
      <c r="G149">
        <v>30.4</v>
      </c>
      <c r="H149">
        <v>-17.899999999999999</v>
      </c>
      <c r="I149">
        <v>1.8</v>
      </c>
      <c r="J149">
        <v>-20.6</v>
      </c>
      <c r="K149">
        <v>-10.8</v>
      </c>
      <c r="L149">
        <v>82</v>
      </c>
    </row>
    <row r="150" spans="1:12" x14ac:dyDescent="0.25">
      <c r="A150">
        <v>840</v>
      </c>
      <c r="B150" s="1">
        <v>39865</v>
      </c>
      <c r="D150">
        <v>24.6</v>
      </c>
      <c r="G150">
        <v>30.4</v>
      </c>
      <c r="H150">
        <v>-14</v>
      </c>
      <c r="I150">
        <v>3.5</v>
      </c>
      <c r="J150">
        <v>-18.899999999999999</v>
      </c>
      <c r="K150">
        <v>-8.6999999999999993</v>
      </c>
      <c r="L150">
        <v>82</v>
      </c>
    </row>
    <row r="151" spans="1:12" x14ac:dyDescent="0.25">
      <c r="A151">
        <v>840</v>
      </c>
      <c r="B151" s="1">
        <v>39866</v>
      </c>
      <c r="D151">
        <v>24.7</v>
      </c>
      <c r="G151">
        <v>30.5</v>
      </c>
      <c r="H151">
        <v>-12</v>
      </c>
      <c r="I151">
        <v>9.3000000000000007</v>
      </c>
      <c r="J151">
        <v>-15.9</v>
      </c>
      <c r="K151">
        <v>-5.4</v>
      </c>
      <c r="L151">
        <v>80</v>
      </c>
    </row>
    <row r="152" spans="1:12" x14ac:dyDescent="0.25">
      <c r="A152">
        <v>840</v>
      </c>
      <c r="B152" s="1">
        <v>39867</v>
      </c>
      <c r="D152">
        <v>24.8</v>
      </c>
      <c r="G152">
        <v>30.6</v>
      </c>
      <c r="H152">
        <v>-0.6</v>
      </c>
      <c r="I152">
        <v>7.8</v>
      </c>
      <c r="J152">
        <v>-12.5</v>
      </c>
      <c r="K152">
        <v>-2</v>
      </c>
      <c r="L152">
        <v>79</v>
      </c>
    </row>
    <row r="153" spans="1:12" x14ac:dyDescent="0.25">
      <c r="A153">
        <v>840</v>
      </c>
      <c r="B153" s="1">
        <v>39868</v>
      </c>
      <c r="D153">
        <v>25.7</v>
      </c>
      <c r="G153">
        <v>31.1</v>
      </c>
      <c r="H153">
        <v>0.9</v>
      </c>
      <c r="I153">
        <v>2.4</v>
      </c>
      <c r="J153">
        <v>-2.6</v>
      </c>
      <c r="K153">
        <v>0.7</v>
      </c>
      <c r="L153">
        <v>84</v>
      </c>
    </row>
    <row r="154" spans="1:12" x14ac:dyDescent="0.25">
      <c r="A154">
        <v>840</v>
      </c>
      <c r="B154" s="1">
        <v>39869</v>
      </c>
      <c r="D154">
        <v>25.9</v>
      </c>
      <c r="G154">
        <v>31.5</v>
      </c>
      <c r="H154">
        <v>-6.3</v>
      </c>
      <c r="I154">
        <v>8.1999999999999993</v>
      </c>
      <c r="J154">
        <v>-6.5</v>
      </c>
      <c r="K154">
        <v>1.1000000000000001</v>
      </c>
      <c r="L154">
        <v>81</v>
      </c>
    </row>
    <row r="155" spans="1:12" x14ac:dyDescent="0.25">
      <c r="A155">
        <v>840</v>
      </c>
      <c r="B155" s="1">
        <v>39870</v>
      </c>
      <c r="D155">
        <v>25.9</v>
      </c>
      <c r="G155">
        <v>31.6</v>
      </c>
      <c r="H155">
        <v>-1.9</v>
      </c>
      <c r="I155">
        <v>7.2</v>
      </c>
      <c r="J155">
        <v>-10.1</v>
      </c>
      <c r="K155">
        <v>-0.2</v>
      </c>
      <c r="L155">
        <v>80</v>
      </c>
    </row>
    <row r="156" spans="1:12" x14ac:dyDescent="0.25">
      <c r="A156">
        <v>840</v>
      </c>
      <c r="B156" s="1">
        <v>39871</v>
      </c>
      <c r="D156">
        <v>25.9</v>
      </c>
      <c r="G156">
        <v>31.6</v>
      </c>
      <c r="H156">
        <v>-8.1999999999999993</v>
      </c>
      <c r="I156">
        <v>5.6</v>
      </c>
      <c r="J156">
        <v>-9.6</v>
      </c>
      <c r="K156">
        <v>-2.2000000000000002</v>
      </c>
      <c r="L156">
        <v>80</v>
      </c>
    </row>
    <row r="157" spans="1:12" x14ac:dyDescent="0.25">
      <c r="A157">
        <v>840</v>
      </c>
      <c r="B157" s="1">
        <v>39872</v>
      </c>
      <c r="D157">
        <v>25.9</v>
      </c>
      <c r="G157">
        <v>31.6</v>
      </c>
      <c r="H157">
        <v>-15.8</v>
      </c>
      <c r="I157">
        <v>5.4</v>
      </c>
      <c r="J157">
        <v>-15.8</v>
      </c>
      <c r="K157">
        <v>-5.3</v>
      </c>
      <c r="L157">
        <v>80</v>
      </c>
    </row>
    <row r="158" spans="1:12" x14ac:dyDescent="0.25">
      <c r="A158">
        <v>840</v>
      </c>
      <c r="B158" s="1">
        <v>39873</v>
      </c>
      <c r="D158">
        <v>25.9</v>
      </c>
      <c r="G158">
        <v>31.6</v>
      </c>
      <c r="H158">
        <v>-9.3000000000000007</v>
      </c>
      <c r="I158">
        <v>6.4</v>
      </c>
      <c r="J158">
        <v>-16.7</v>
      </c>
      <c r="K158">
        <v>-5.3</v>
      </c>
      <c r="L158">
        <v>79</v>
      </c>
    </row>
    <row r="159" spans="1:12" x14ac:dyDescent="0.25">
      <c r="A159">
        <v>840</v>
      </c>
      <c r="B159" s="1">
        <v>39874</v>
      </c>
      <c r="D159">
        <v>25.9</v>
      </c>
      <c r="G159">
        <v>31.6</v>
      </c>
      <c r="H159">
        <v>-5.2</v>
      </c>
      <c r="I159">
        <v>9.1999999999999993</v>
      </c>
      <c r="J159">
        <v>-10</v>
      </c>
      <c r="K159">
        <v>-1.1000000000000001</v>
      </c>
      <c r="L159">
        <v>78</v>
      </c>
    </row>
    <row r="160" spans="1:12" x14ac:dyDescent="0.25">
      <c r="A160">
        <v>840</v>
      </c>
      <c r="B160" s="1">
        <v>39875</v>
      </c>
      <c r="D160">
        <v>26</v>
      </c>
      <c r="G160">
        <v>31.7</v>
      </c>
      <c r="H160">
        <v>-3.7</v>
      </c>
      <c r="I160">
        <v>12.2</v>
      </c>
      <c r="J160">
        <v>-7.9</v>
      </c>
      <c r="K160">
        <v>1.3</v>
      </c>
      <c r="L160">
        <v>77</v>
      </c>
    </row>
    <row r="161" spans="1:12" x14ac:dyDescent="0.25">
      <c r="A161">
        <v>840</v>
      </c>
      <c r="B161" s="1">
        <v>39876</v>
      </c>
      <c r="D161">
        <v>26</v>
      </c>
      <c r="G161">
        <v>31.7</v>
      </c>
      <c r="H161">
        <v>2.2000000000000002</v>
      </c>
      <c r="I161">
        <v>9.1999999999999993</v>
      </c>
      <c r="J161">
        <v>-4.4000000000000004</v>
      </c>
      <c r="K161">
        <v>1.7</v>
      </c>
      <c r="L161">
        <v>76</v>
      </c>
    </row>
    <row r="162" spans="1:12" x14ac:dyDescent="0.25">
      <c r="A162">
        <v>840</v>
      </c>
      <c r="B162" s="1">
        <v>39877</v>
      </c>
      <c r="D162">
        <v>26</v>
      </c>
      <c r="G162">
        <v>31.8</v>
      </c>
      <c r="H162">
        <v>-0.2</v>
      </c>
      <c r="I162">
        <v>7.4</v>
      </c>
      <c r="J162">
        <v>-0.4</v>
      </c>
      <c r="K162">
        <v>3.1</v>
      </c>
      <c r="L162">
        <v>76</v>
      </c>
    </row>
    <row r="163" spans="1:12" x14ac:dyDescent="0.25">
      <c r="A163">
        <v>840</v>
      </c>
      <c r="B163" s="1">
        <v>39878</v>
      </c>
      <c r="D163">
        <v>26</v>
      </c>
      <c r="G163">
        <v>31.8</v>
      </c>
      <c r="H163">
        <v>-1</v>
      </c>
      <c r="I163">
        <v>6.3</v>
      </c>
      <c r="J163">
        <v>-4.3</v>
      </c>
      <c r="K163">
        <v>0.5</v>
      </c>
      <c r="L163">
        <v>75</v>
      </c>
    </row>
    <row r="164" spans="1:12" x14ac:dyDescent="0.25">
      <c r="A164">
        <v>840</v>
      </c>
      <c r="B164" s="1">
        <v>39879</v>
      </c>
      <c r="D164">
        <v>26.1</v>
      </c>
      <c r="G164">
        <v>31.8</v>
      </c>
      <c r="H164">
        <v>-2.6</v>
      </c>
      <c r="I164">
        <v>-0.1</v>
      </c>
      <c r="J164">
        <v>-3.9</v>
      </c>
      <c r="K164">
        <v>-2</v>
      </c>
      <c r="L164">
        <v>78</v>
      </c>
    </row>
    <row r="165" spans="1:12" x14ac:dyDescent="0.25">
      <c r="A165">
        <v>840</v>
      </c>
      <c r="B165" s="1">
        <v>39880</v>
      </c>
      <c r="D165">
        <v>26.3</v>
      </c>
      <c r="G165">
        <v>31.9</v>
      </c>
      <c r="H165">
        <v>-10.5</v>
      </c>
      <c r="I165">
        <v>-1.4</v>
      </c>
      <c r="J165">
        <v>-10.6</v>
      </c>
      <c r="K165">
        <v>-5.9</v>
      </c>
      <c r="L165">
        <v>81</v>
      </c>
    </row>
    <row r="166" spans="1:12" x14ac:dyDescent="0.25">
      <c r="A166">
        <v>840</v>
      </c>
      <c r="B166" s="1">
        <v>39881</v>
      </c>
      <c r="D166">
        <v>26.4</v>
      </c>
      <c r="G166">
        <v>32.1</v>
      </c>
      <c r="H166">
        <v>-6.1</v>
      </c>
      <c r="I166">
        <v>3.5</v>
      </c>
      <c r="J166">
        <v>-16.7</v>
      </c>
      <c r="K166">
        <v>-5.0999999999999996</v>
      </c>
      <c r="L166">
        <v>80</v>
      </c>
    </row>
    <row r="167" spans="1:12" x14ac:dyDescent="0.25">
      <c r="A167">
        <v>840</v>
      </c>
      <c r="B167" s="1">
        <v>39882</v>
      </c>
      <c r="D167">
        <v>27.1</v>
      </c>
      <c r="G167">
        <v>32.700000000000003</v>
      </c>
      <c r="H167">
        <v>-3.6</v>
      </c>
      <c r="I167">
        <v>-0.1</v>
      </c>
      <c r="J167">
        <v>-6.3</v>
      </c>
      <c r="K167">
        <v>-3</v>
      </c>
      <c r="L167">
        <v>85</v>
      </c>
    </row>
    <row r="168" spans="1:12" x14ac:dyDescent="0.25">
      <c r="A168">
        <v>840</v>
      </c>
      <c r="B168" s="1">
        <v>39883</v>
      </c>
      <c r="D168">
        <v>27.1</v>
      </c>
      <c r="G168">
        <v>33.1</v>
      </c>
      <c r="H168">
        <v>-16</v>
      </c>
      <c r="I168">
        <v>2.2999999999999998</v>
      </c>
      <c r="J168">
        <v>-16.2</v>
      </c>
      <c r="K168">
        <v>-5.9</v>
      </c>
      <c r="L168">
        <v>85</v>
      </c>
    </row>
    <row r="169" spans="1:12" x14ac:dyDescent="0.25">
      <c r="A169">
        <v>840</v>
      </c>
      <c r="B169" s="1">
        <v>39884</v>
      </c>
      <c r="D169">
        <v>27.3</v>
      </c>
      <c r="G169">
        <v>33.299999999999997</v>
      </c>
      <c r="H169">
        <v>-3.1</v>
      </c>
      <c r="I169">
        <v>7.5</v>
      </c>
      <c r="J169">
        <v>-17.899999999999999</v>
      </c>
      <c r="K169">
        <v>-4.2</v>
      </c>
      <c r="L169">
        <v>83</v>
      </c>
    </row>
    <row r="170" spans="1:12" x14ac:dyDescent="0.25">
      <c r="A170">
        <v>840</v>
      </c>
      <c r="B170" s="1">
        <v>39885</v>
      </c>
      <c r="D170">
        <v>27.4</v>
      </c>
      <c r="G170">
        <v>33.299999999999997</v>
      </c>
      <c r="H170">
        <v>-6.7</v>
      </c>
      <c r="I170">
        <v>5.2</v>
      </c>
      <c r="J170">
        <v>-8.1999999999999993</v>
      </c>
      <c r="K170">
        <v>-2.2000000000000002</v>
      </c>
      <c r="L170">
        <v>83</v>
      </c>
    </row>
    <row r="171" spans="1:12" x14ac:dyDescent="0.25">
      <c r="A171">
        <v>840</v>
      </c>
      <c r="B171" s="1">
        <v>39886</v>
      </c>
      <c r="D171">
        <v>27.4</v>
      </c>
      <c r="G171">
        <v>33.299999999999997</v>
      </c>
      <c r="H171">
        <v>-11.4</v>
      </c>
      <c r="I171">
        <v>1.3</v>
      </c>
      <c r="J171">
        <v>-12</v>
      </c>
      <c r="K171">
        <v>-3.3</v>
      </c>
      <c r="L171">
        <v>83</v>
      </c>
    </row>
    <row r="172" spans="1:12" x14ac:dyDescent="0.25">
      <c r="A172">
        <v>840</v>
      </c>
      <c r="B172" s="1">
        <v>39887</v>
      </c>
      <c r="D172">
        <v>27.4</v>
      </c>
      <c r="G172">
        <v>33.5</v>
      </c>
      <c r="H172">
        <v>-3.2</v>
      </c>
      <c r="I172">
        <v>4.9000000000000004</v>
      </c>
      <c r="J172">
        <v>-14.5</v>
      </c>
      <c r="K172">
        <v>-4.5</v>
      </c>
      <c r="L172">
        <v>81</v>
      </c>
    </row>
    <row r="173" spans="1:12" x14ac:dyDescent="0.25">
      <c r="A173">
        <v>840</v>
      </c>
      <c r="B173" s="1">
        <v>39888</v>
      </c>
      <c r="D173">
        <v>27.3</v>
      </c>
      <c r="G173">
        <v>33.5</v>
      </c>
      <c r="H173">
        <v>-9</v>
      </c>
      <c r="I173">
        <v>5.4</v>
      </c>
      <c r="J173">
        <v>-9.1</v>
      </c>
      <c r="K173">
        <v>-1.8</v>
      </c>
      <c r="L173">
        <v>81</v>
      </c>
    </row>
    <row r="174" spans="1:12" x14ac:dyDescent="0.25">
      <c r="A174">
        <v>840</v>
      </c>
      <c r="B174" s="1">
        <v>39889</v>
      </c>
      <c r="D174">
        <v>27.1</v>
      </c>
      <c r="G174">
        <v>33.5</v>
      </c>
      <c r="H174">
        <v>-5.8</v>
      </c>
      <c r="I174">
        <v>9.1999999999999993</v>
      </c>
      <c r="J174">
        <v>-11.4</v>
      </c>
      <c r="K174">
        <v>-1.2</v>
      </c>
      <c r="L174">
        <v>79</v>
      </c>
    </row>
    <row r="175" spans="1:12" x14ac:dyDescent="0.25">
      <c r="A175">
        <v>840</v>
      </c>
      <c r="B175" s="1">
        <v>39890</v>
      </c>
      <c r="D175">
        <v>26.9</v>
      </c>
      <c r="G175">
        <v>33.6</v>
      </c>
      <c r="H175">
        <v>-4.8</v>
      </c>
      <c r="I175">
        <v>10.9</v>
      </c>
      <c r="J175">
        <v>-8.3000000000000007</v>
      </c>
      <c r="K175">
        <v>0.9</v>
      </c>
      <c r="L175">
        <v>76</v>
      </c>
    </row>
    <row r="176" spans="1:12" x14ac:dyDescent="0.25">
      <c r="A176">
        <v>840</v>
      </c>
      <c r="B176" s="1">
        <v>39891</v>
      </c>
      <c r="D176">
        <v>26.9</v>
      </c>
      <c r="G176">
        <v>33.6</v>
      </c>
      <c r="H176">
        <v>-3.9</v>
      </c>
      <c r="I176">
        <v>11.6</v>
      </c>
      <c r="J176">
        <v>-7</v>
      </c>
      <c r="K176">
        <v>2</v>
      </c>
      <c r="L176">
        <v>74</v>
      </c>
    </row>
    <row r="177" spans="1:12" x14ac:dyDescent="0.25">
      <c r="A177">
        <v>840</v>
      </c>
      <c r="B177" s="1">
        <v>39892</v>
      </c>
      <c r="D177">
        <v>26.1</v>
      </c>
      <c r="G177">
        <v>33.6</v>
      </c>
      <c r="H177">
        <v>-2.1</v>
      </c>
      <c r="I177">
        <v>11.5</v>
      </c>
      <c r="J177">
        <v>-5.9</v>
      </c>
      <c r="K177">
        <v>2.4</v>
      </c>
      <c r="L177">
        <v>72</v>
      </c>
    </row>
    <row r="178" spans="1:12" x14ac:dyDescent="0.25">
      <c r="A178">
        <v>840</v>
      </c>
      <c r="B178" s="1">
        <v>39893</v>
      </c>
      <c r="D178">
        <v>25.5</v>
      </c>
      <c r="G178">
        <v>33.6</v>
      </c>
      <c r="H178">
        <v>-2.8</v>
      </c>
      <c r="I178">
        <v>11.9</v>
      </c>
      <c r="J178">
        <v>-4.2</v>
      </c>
      <c r="K178">
        <v>2.5</v>
      </c>
      <c r="L178">
        <v>70</v>
      </c>
    </row>
    <row r="179" spans="1:12" x14ac:dyDescent="0.25">
      <c r="A179">
        <v>840</v>
      </c>
      <c r="B179" s="1">
        <v>39894</v>
      </c>
      <c r="D179">
        <v>25</v>
      </c>
      <c r="G179">
        <v>33.700000000000003</v>
      </c>
      <c r="H179">
        <v>4.7</v>
      </c>
      <c r="I179">
        <v>11.2</v>
      </c>
      <c r="J179">
        <v>-4.5</v>
      </c>
      <c r="K179">
        <v>4.0999999999999996</v>
      </c>
      <c r="L179">
        <v>68</v>
      </c>
    </row>
    <row r="180" spans="1:12" x14ac:dyDescent="0.25">
      <c r="A180">
        <v>840</v>
      </c>
      <c r="B180" s="1">
        <v>39895</v>
      </c>
      <c r="D180">
        <v>24.5</v>
      </c>
      <c r="G180">
        <v>33.700000000000003</v>
      </c>
      <c r="H180">
        <v>-4.0999999999999996</v>
      </c>
      <c r="I180">
        <v>9.1</v>
      </c>
      <c r="J180">
        <v>-4.0999999999999996</v>
      </c>
      <c r="K180">
        <v>4.0999999999999996</v>
      </c>
      <c r="L180">
        <v>67</v>
      </c>
    </row>
    <row r="181" spans="1:12" x14ac:dyDescent="0.25">
      <c r="A181">
        <v>840</v>
      </c>
      <c r="B181" s="1">
        <v>39896</v>
      </c>
      <c r="D181">
        <v>24.8</v>
      </c>
      <c r="G181">
        <v>34</v>
      </c>
      <c r="H181">
        <v>-6.1</v>
      </c>
      <c r="I181">
        <v>-1.5</v>
      </c>
      <c r="J181">
        <v>-6.8</v>
      </c>
      <c r="K181">
        <v>-5.0999999999999996</v>
      </c>
      <c r="L181">
        <v>73</v>
      </c>
    </row>
    <row r="182" spans="1:12" x14ac:dyDescent="0.25">
      <c r="A182">
        <v>840</v>
      </c>
      <c r="B182" s="1">
        <v>39897</v>
      </c>
      <c r="D182">
        <v>25</v>
      </c>
      <c r="G182">
        <v>34.200000000000003</v>
      </c>
      <c r="H182">
        <v>-7.5</v>
      </c>
      <c r="I182">
        <v>4.7</v>
      </c>
      <c r="J182">
        <v>-11.5</v>
      </c>
      <c r="K182">
        <v>-3.2</v>
      </c>
      <c r="L182">
        <v>71</v>
      </c>
    </row>
    <row r="183" spans="1:12" x14ac:dyDescent="0.25">
      <c r="A183">
        <v>840</v>
      </c>
      <c r="B183" s="1">
        <v>39898</v>
      </c>
      <c r="D183">
        <v>25</v>
      </c>
      <c r="G183">
        <v>34.299999999999997</v>
      </c>
      <c r="H183">
        <v>-4.3</v>
      </c>
      <c r="I183">
        <v>2.7</v>
      </c>
      <c r="J183">
        <v>-14.4</v>
      </c>
      <c r="K183">
        <v>-4.8</v>
      </c>
      <c r="L183">
        <v>70</v>
      </c>
    </row>
    <row r="184" spans="1:12" x14ac:dyDescent="0.25">
      <c r="A184">
        <v>840</v>
      </c>
      <c r="B184" s="1">
        <v>39899</v>
      </c>
      <c r="D184">
        <v>26</v>
      </c>
      <c r="G184">
        <v>35</v>
      </c>
      <c r="H184">
        <v>-12.2</v>
      </c>
      <c r="I184">
        <v>-0.4</v>
      </c>
      <c r="J184">
        <v>-12.2</v>
      </c>
      <c r="K184">
        <v>-5.7</v>
      </c>
      <c r="L184">
        <v>84</v>
      </c>
    </row>
    <row r="185" spans="1:12" x14ac:dyDescent="0.25">
      <c r="A185">
        <v>840</v>
      </c>
      <c r="B185" s="1">
        <v>39900</v>
      </c>
      <c r="D185">
        <v>26</v>
      </c>
      <c r="G185">
        <v>35.299999999999997</v>
      </c>
      <c r="H185">
        <v>-9.9</v>
      </c>
      <c r="I185">
        <v>2.1</v>
      </c>
      <c r="J185">
        <v>-15.5</v>
      </c>
      <c r="K185">
        <v>-8.6</v>
      </c>
      <c r="L185">
        <v>80</v>
      </c>
    </row>
    <row r="186" spans="1:12" x14ac:dyDescent="0.25">
      <c r="A186">
        <v>840</v>
      </c>
      <c r="B186" s="1">
        <v>39901</v>
      </c>
      <c r="D186">
        <v>26</v>
      </c>
      <c r="G186">
        <v>35.5</v>
      </c>
      <c r="H186">
        <v>-10.7</v>
      </c>
      <c r="I186">
        <v>6.7</v>
      </c>
      <c r="J186">
        <v>-15.8</v>
      </c>
      <c r="K186">
        <v>-4.4000000000000004</v>
      </c>
      <c r="L186">
        <v>76</v>
      </c>
    </row>
    <row r="187" spans="1:12" x14ac:dyDescent="0.25">
      <c r="A187">
        <v>840</v>
      </c>
      <c r="B187" s="1">
        <v>39902</v>
      </c>
      <c r="D187">
        <v>26.1</v>
      </c>
      <c r="G187">
        <v>35.6</v>
      </c>
      <c r="H187">
        <v>-1.6</v>
      </c>
      <c r="I187">
        <v>6.7</v>
      </c>
      <c r="J187">
        <v>-12.5</v>
      </c>
      <c r="K187">
        <v>-1.3</v>
      </c>
      <c r="L187">
        <v>74</v>
      </c>
    </row>
    <row r="188" spans="1:12" x14ac:dyDescent="0.25">
      <c r="A188">
        <v>840</v>
      </c>
      <c r="B188" s="1">
        <v>39903</v>
      </c>
      <c r="D188">
        <v>26.1</v>
      </c>
      <c r="G188">
        <v>35.6</v>
      </c>
      <c r="H188">
        <v>-17.100000000000001</v>
      </c>
      <c r="I188">
        <v>-0.5</v>
      </c>
      <c r="J188">
        <v>-17.3</v>
      </c>
      <c r="K188">
        <v>-8.1</v>
      </c>
      <c r="L188">
        <v>76</v>
      </c>
    </row>
    <row r="189" spans="1:12" x14ac:dyDescent="0.25">
      <c r="A189">
        <v>840</v>
      </c>
      <c r="B189" s="1">
        <v>39904</v>
      </c>
      <c r="D189">
        <v>26.2</v>
      </c>
      <c r="G189">
        <v>35.700000000000003</v>
      </c>
      <c r="H189">
        <v>-5.6</v>
      </c>
      <c r="I189">
        <v>1.5</v>
      </c>
      <c r="J189">
        <v>-20.8</v>
      </c>
      <c r="K189">
        <v>-7.5</v>
      </c>
      <c r="L189">
        <v>75</v>
      </c>
    </row>
    <row r="190" spans="1:12" x14ac:dyDescent="0.25">
      <c r="A190">
        <v>840</v>
      </c>
      <c r="B190" s="1">
        <v>39905</v>
      </c>
      <c r="D190">
        <v>26.2</v>
      </c>
      <c r="G190">
        <v>35.700000000000003</v>
      </c>
      <c r="H190">
        <v>-11.8</v>
      </c>
      <c r="I190">
        <v>0.4</v>
      </c>
      <c r="J190">
        <v>-12.2</v>
      </c>
      <c r="K190">
        <v>-5.5</v>
      </c>
      <c r="L190">
        <v>75</v>
      </c>
    </row>
    <row r="191" spans="1:12" x14ac:dyDescent="0.25">
      <c r="A191">
        <v>840</v>
      </c>
      <c r="B191" s="1">
        <v>39906</v>
      </c>
      <c r="D191">
        <v>26.2</v>
      </c>
      <c r="G191">
        <v>35.9</v>
      </c>
      <c r="H191">
        <v>-3.3</v>
      </c>
      <c r="I191">
        <v>5.3</v>
      </c>
      <c r="J191">
        <v>-18.3</v>
      </c>
      <c r="K191">
        <v>-4.5</v>
      </c>
      <c r="L191">
        <v>73</v>
      </c>
    </row>
    <row r="192" spans="1:12" x14ac:dyDescent="0.25">
      <c r="A192">
        <v>840</v>
      </c>
      <c r="B192" s="1">
        <v>39907</v>
      </c>
      <c r="D192">
        <v>26.6</v>
      </c>
      <c r="G192">
        <v>36.1</v>
      </c>
      <c r="H192">
        <v>-6.2</v>
      </c>
      <c r="I192">
        <v>3.2</v>
      </c>
      <c r="J192">
        <v>-6.2</v>
      </c>
      <c r="K192">
        <v>-0.8</v>
      </c>
      <c r="L192">
        <v>79</v>
      </c>
    </row>
    <row r="193" spans="1:12" x14ac:dyDescent="0.25">
      <c r="A193">
        <v>840</v>
      </c>
      <c r="B193" s="1">
        <v>39908</v>
      </c>
      <c r="D193">
        <v>27.7</v>
      </c>
      <c r="G193">
        <v>37.5</v>
      </c>
      <c r="H193">
        <v>-7.2</v>
      </c>
      <c r="I193">
        <v>-4.0999999999999996</v>
      </c>
      <c r="J193">
        <v>-7.6</v>
      </c>
      <c r="K193">
        <v>-6</v>
      </c>
      <c r="L193">
        <v>90</v>
      </c>
    </row>
    <row r="194" spans="1:12" x14ac:dyDescent="0.25">
      <c r="A194">
        <v>840</v>
      </c>
      <c r="B194" s="1">
        <v>39909</v>
      </c>
      <c r="D194">
        <v>27.7</v>
      </c>
      <c r="G194">
        <v>37.6</v>
      </c>
      <c r="H194">
        <v>-15.4</v>
      </c>
      <c r="I194">
        <v>2.4</v>
      </c>
      <c r="J194">
        <v>-16.600000000000001</v>
      </c>
      <c r="K194">
        <v>-7.3</v>
      </c>
      <c r="L194">
        <v>89</v>
      </c>
    </row>
    <row r="195" spans="1:12" x14ac:dyDescent="0.25">
      <c r="A195">
        <v>840</v>
      </c>
      <c r="B195" s="1">
        <v>39910</v>
      </c>
      <c r="D195">
        <v>27.6</v>
      </c>
      <c r="G195">
        <v>37.799999999999997</v>
      </c>
      <c r="H195">
        <v>-9.8000000000000007</v>
      </c>
      <c r="I195">
        <v>11.9</v>
      </c>
      <c r="J195">
        <v>-18.399999999999999</v>
      </c>
      <c r="K195">
        <v>-3.9</v>
      </c>
      <c r="L195">
        <v>83</v>
      </c>
    </row>
    <row r="196" spans="1:12" x14ac:dyDescent="0.25">
      <c r="A196">
        <v>840</v>
      </c>
      <c r="B196" s="1">
        <v>39911</v>
      </c>
      <c r="D196">
        <v>27.3</v>
      </c>
      <c r="G196">
        <v>37.9</v>
      </c>
      <c r="H196">
        <v>-5.9</v>
      </c>
      <c r="I196">
        <v>11.6</v>
      </c>
      <c r="J196">
        <v>-11.7</v>
      </c>
      <c r="K196">
        <v>-0.2</v>
      </c>
      <c r="L196">
        <v>79</v>
      </c>
    </row>
    <row r="197" spans="1:12" x14ac:dyDescent="0.25">
      <c r="A197">
        <v>840</v>
      </c>
      <c r="B197" s="1">
        <v>39912</v>
      </c>
      <c r="D197">
        <v>27.4</v>
      </c>
      <c r="G197">
        <v>38</v>
      </c>
      <c r="H197">
        <v>-0.9</v>
      </c>
      <c r="I197">
        <v>9.9</v>
      </c>
      <c r="J197">
        <v>-7.6</v>
      </c>
      <c r="K197">
        <v>1.7</v>
      </c>
      <c r="L197">
        <v>76</v>
      </c>
    </row>
    <row r="198" spans="1:12" x14ac:dyDescent="0.25">
      <c r="A198">
        <v>840</v>
      </c>
      <c r="B198" s="1">
        <v>39913</v>
      </c>
      <c r="D198">
        <v>27.4</v>
      </c>
      <c r="G198">
        <v>38</v>
      </c>
      <c r="H198">
        <v>-7.4</v>
      </c>
      <c r="I198">
        <v>7.1</v>
      </c>
      <c r="J198">
        <v>-8.8000000000000007</v>
      </c>
      <c r="K198">
        <v>-0.9</v>
      </c>
      <c r="L198">
        <v>75</v>
      </c>
    </row>
    <row r="199" spans="1:12" x14ac:dyDescent="0.25">
      <c r="A199">
        <v>840</v>
      </c>
      <c r="B199" s="1">
        <v>39914</v>
      </c>
      <c r="D199">
        <v>27.4</v>
      </c>
      <c r="G199">
        <v>38.1</v>
      </c>
      <c r="H199">
        <v>0.4</v>
      </c>
      <c r="I199">
        <v>9.6999999999999993</v>
      </c>
      <c r="J199">
        <v>-8.5</v>
      </c>
      <c r="K199">
        <v>1.2</v>
      </c>
      <c r="L199">
        <v>73</v>
      </c>
    </row>
    <row r="200" spans="1:12" x14ac:dyDescent="0.25">
      <c r="A200">
        <v>840</v>
      </c>
      <c r="B200" s="1">
        <v>39915</v>
      </c>
      <c r="D200">
        <v>27.4</v>
      </c>
      <c r="G200">
        <v>38.299999999999997</v>
      </c>
      <c r="H200">
        <v>-3.4</v>
      </c>
      <c r="I200">
        <v>3.3</v>
      </c>
      <c r="J200">
        <v>-5.0999999999999996</v>
      </c>
      <c r="K200">
        <v>-1.3</v>
      </c>
      <c r="L200">
        <v>80</v>
      </c>
    </row>
    <row r="201" spans="1:12" x14ac:dyDescent="0.25">
      <c r="A201">
        <v>840</v>
      </c>
      <c r="B201" s="1">
        <v>39916</v>
      </c>
      <c r="D201">
        <v>27.6</v>
      </c>
      <c r="G201">
        <v>38.700000000000003</v>
      </c>
      <c r="H201">
        <v>-5.4</v>
      </c>
      <c r="I201">
        <v>6.7</v>
      </c>
      <c r="J201">
        <v>-5.9</v>
      </c>
      <c r="K201">
        <v>0</v>
      </c>
      <c r="L201">
        <v>79</v>
      </c>
    </row>
    <row r="202" spans="1:12" x14ac:dyDescent="0.25">
      <c r="A202">
        <v>840</v>
      </c>
      <c r="B202" s="1">
        <v>39917</v>
      </c>
      <c r="D202">
        <v>27.6</v>
      </c>
      <c r="G202">
        <v>38.799999999999997</v>
      </c>
      <c r="H202">
        <v>-5.0999999999999996</v>
      </c>
      <c r="I202">
        <v>10.7</v>
      </c>
      <c r="J202">
        <v>-9.6999999999999993</v>
      </c>
      <c r="K202">
        <v>0.6</v>
      </c>
      <c r="L202">
        <v>77</v>
      </c>
    </row>
    <row r="203" spans="1:12" x14ac:dyDescent="0.25">
      <c r="A203">
        <v>840</v>
      </c>
      <c r="B203" s="1">
        <v>39918</v>
      </c>
      <c r="D203">
        <v>27.6</v>
      </c>
      <c r="G203">
        <v>38.9</v>
      </c>
      <c r="H203">
        <v>1.1000000000000001</v>
      </c>
      <c r="I203">
        <v>7.7</v>
      </c>
      <c r="J203">
        <v>-6.7</v>
      </c>
      <c r="K203">
        <v>1.7</v>
      </c>
      <c r="L203">
        <v>76</v>
      </c>
    </row>
    <row r="204" spans="1:12" x14ac:dyDescent="0.25">
      <c r="A204">
        <v>840</v>
      </c>
      <c r="B204" s="1">
        <v>39919</v>
      </c>
      <c r="D204">
        <v>27.9</v>
      </c>
      <c r="G204">
        <v>39.1</v>
      </c>
      <c r="H204">
        <v>-5.5</v>
      </c>
      <c r="I204">
        <v>7.9</v>
      </c>
      <c r="J204">
        <v>-5.5</v>
      </c>
      <c r="K204">
        <v>0.7</v>
      </c>
      <c r="L204">
        <v>79</v>
      </c>
    </row>
    <row r="205" spans="1:12" x14ac:dyDescent="0.25">
      <c r="A205">
        <v>840</v>
      </c>
      <c r="B205" s="1">
        <v>39920</v>
      </c>
      <c r="D205">
        <v>28.1</v>
      </c>
      <c r="G205">
        <v>39.5</v>
      </c>
      <c r="H205">
        <v>-4.0999999999999996</v>
      </c>
      <c r="I205">
        <v>3.7</v>
      </c>
      <c r="J205">
        <v>-9.6</v>
      </c>
      <c r="K205">
        <v>-3.6</v>
      </c>
      <c r="L205">
        <v>82</v>
      </c>
    </row>
    <row r="206" spans="1:12" x14ac:dyDescent="0.25">
      <c r="A206">
        <v>840</v>
      </c>
      <c r="B206" s="1">
        <v>39921</v>
      </c>
      <c r="D206">
        <v>28.3</v>
      </c>
      <c r="G206">
        <v>39.799999999999997</v>
      </c>
      <c r="H206">
        <v>-6.1</v>
      </c>
      <c r="I206">
        <v>1.7</v>
      </c>
      <c r="J206">
        <v>-6.7</v>
      </c>
      <c r="K206">
        <v>-3.3</v>
      </c>
      <c r="L206">
        <v>80</v>
      </c>
    </row>
    <row r="207" spans="1:12" s="4" customFormat="1" x14ac:dyDescent="0.25">
      <c r="A207" s="4">
        <v>840</v>
      </c>
      <c r="B207" s="5">
        <v>39922</v>
      </c>
      <c r="D207" s="4">
        <v>28.3</v>
      </c>
      <c r="G207" s="4">
        <v>40</v>
      </c>
      <c r="H207" s="4">
        <v>-2.2000000000000002</v>
      </c>
      <c r="I207" s="4">
        <v>8.8000000000000007</v>
      </c>
      <c r="J207" s="4">
        <v>-10.5</v>
      </c>
      <c r="K207" s="4">
        <v>-0.6</v>
      </c>
      <c r="L207" s="4">
        <v>77</v>
      </c>
    </row>
    <row r="208" spans="1:12" x14ac:dyDescent="0.25">
      <c r="A208">
        <v>840</v>
      </c>
      <c r="B208" s="1">
        <v>39923</v>
      </c>
      <c r="D208">
        <v>27.9</v>
      </c>
      <c r="E208">
        <f>+D207-D208</f>
        <v>0.40000000000000213</v>
      </c>
      <c r="G208">
        <v>40</v>
      </c>
      <c r="H208">
        <v>-4</v>
      </c>
      <c r="I208">
        <v>11.6</v>
      </c>
      <c r="J208">
        <v>-6.1</v>
      </c>
      <c r="K208">
        <v>2.4</v>
      </c>
      <c r="L208">
        <v>75</v>
      </c>
    </row>
    <row r="209" spans="1:12" x14ac:dyDescent="0.25">
      <c r="A209">
        <v>840</v>
      </c>
      <c r="B209" s="1">
        <v>39924</v>
      </c>
      <c r="D209">
        <v>27.8</v>
      </c>
      <c r="E209">
        <f t="shared" ref="E209:E240" si="0">+D208-D209</f>
        <v>9.9999999999997868E-2</v>
      </c>
      <c r="G209">
        <v>40</v>
      </c>
      <c r="H209">
        <v>-1.6</v>
      </c>
      <c r="I209">
        <v>13.3</v>
      </c>
      <c r="J209">
        <v>-4.3</v>
      </c>
      <c r="K209">
        <v>5.3</v>
      </c>
      <c r="L209">
        <v>73</v>
      </c>
    </row>
    <row r="210" spans="1:12" x14ac:dyDescent="0.25">
      <c r="A210">
        <v>840</v>
      </c>
      <c r="B210" s="1">
        <v>39925</v>
      </c>
      <c r="D210">
        <v>27.3</v>
      </c>
      <c r="E210">
        <f t="shared" si="0"/>
        <v>0.5</v>
      </c>
      <c r="G210">
        <v>40.1</v>
      </c>
      <c r="H210">
        <v>-1.3</v>
      </c>
      <c r="I210">
        <v>14.3</v>
      </c>
      <c r="J210">
        <v>-2.9</v>
      </c>
      <c r="K210">
        <v>5.2</v>
      </c>
      <c r="L210">
        <v>70</v>
      </c>
    </row>
    <row r="211" spans="1:12" x14ac:dyDescent="0.25">
      <c r="A211">
        <v>840</v>
      </c>
      <c r="B211" s="1">
        <v>39926</v>
      </c>
      <c r="D211">
        <v>26.4</v>
      </c>
      <c r="E211">
        <f t="shared" si="0"/>
        <v>0.90000000000000213</v>
      </c>
      <c r="G211">
        <v>40.1</v>
      </c>
      <c r="H211">
        <v>-1.6</v>
      </c>
      <c r="I211">
        <v>13.9</v>
      </c>
      <c r="J211">
        <v>-3.2</v>
      </c>
      <c r="K211">
        <v>4.8</v>
      </c>
      <c r="L211">
        <v>68</v>
      </c>
    </row>
    <row r="212" spans="1:12" x14ac:dyDescent="0.25">
      <c r="A212">
        <v>840</v>
      </c>
      <c r="B212" s="1">
        <v>39927</v>
      </c>
      <c r="D212">
        <v>25.8</v>
      </c>
      <c r="E212">
        <f t="shared" si="0"/>
        <v>0.59999999999999787</v>
      </c>
      <c r="F212">
        <f>+AVERAGE(E208:E212)</f>
        <v>0.5</v>
      </c>
      <c r="G212">
        <v>40.1</v>
      </c>
      <c r="H212">
        <v>-1.1000000000000001</v>
      </c>
      <c r="I212">
        <v>13.3</v>
      </c>
      <c r="J212">
        <v>-3.2</v>
      </c>
      <c r="K212">
        <v>4.0999999999999996</v>
      </c>
      <c r="L212">
        <v>66</v>
      </c>
    </row>
    <row r="213" spans="1:12" x14ac:dyDescent="0.25">
      <c r="A213">
        <v>840</v>
      </c>
      <c r="B213" s="1">
        <v>39928</v>
      </c>
      <c r="D213">
        <v>25.1</v>
      </c>
      <c r="E213">
        <f t="shared" si="0"/>
        <v>0.69999999999999929</v>
      </c>
      <c r="F213">
        <f t="shared" ref="F213:F240" si="1">+AVERAGE(E209:E213)</f>
        <v>0.55999999999999939</v>
      </c>
      <c r="G213">
        <v>40.1</v>
      </c>
      <c r="H213">
        <v>5.2</v>
      </c>
      <c r="I213">
        <v>12</v>
      </c>
      <c r="J213">
        <v>-3.5</v>
      </c>
      <c r="K213">
        <v>5.6</v>
      </c>
      <c r="L213">
        <v>63</v>
      </c>
    </row>
    <row r="214" spans="1:12" x14ac:dyDescent="0.25">
      <c r="A214">
        <v>840</v>
      </c>
      <c r="B214" s="1">
        <v>39929</v>
      </c>
      <c r="D214">
        <v>24.6</v>
      </c>
      <c r="E214">
        <f t="shared" si="0"/>
        <v>0.5</v>
      </c>
      <c r="F214">
        <f t="shared" si="1"/>
        <v>0.6399999999999999</v>
      </c>
      <c r="G214">
        <v>40.1</v>
      </c>
      <c r="H214">
        <v>-1.3</v>
      </c>
      <c r="I214">
        <v>8.6999999999999993</v>
      </c>
      <c r="J214">
        <v>-1.3</v>
      </c>
      <c r="K214">
        <v>4.7</v>
      </c>
      <c r="L214">
        <v>62</v>
      </c>
    </row>
    <row r="215" spans="1:12" x14ac:dyDescent="0.25">
      <c r="A215">
        <v>840</v>
      </c>
      <c r="B215" s="1">
        <v>39930</v>
      </c>
      <c r="D215">
        <v>24.1</v>
      </c>
      <c r="E215">
        <f t="shared" si="0"/>
        <v>0.5</v>
      </c>
      <c r="F215">
        <f t="shared" si="1"/>
        <v>0.6399999999999999</v>
      </c>
      <c r="G215">
        <v>40.1</v>
      </c>
      <c r="H215">
        <v>-5</v>
      </c>
      <c r="I215">
        <v>5.0999999999999996</v>
      </c>
      <c r="J215">
        <v>-6.2</v>
      </c>
      <c r="K215">
        <v>-0.5</v>
      </c>
      <c r="L215">
        <v>61</v>
      </c>
    </row>
    <row r="216" spans="1:12" x14ac:dyDescent="0.25">
      <c r="A216">
        <v>840</v>
      </c>
      <c r="B216" s="1">
        <v>39931</v>
      </c>
      <c r="D216">
        <v>23.7</v>
      </c>
      <c r="E216">
        <f t="shared" si="0"/>
        <v>0.40000000000000213</v>
      </c>
      <c r="F216">
        <f t="shared" si="1"/>
        <v>0.53999999999999981</v>
      </c>
      <c r="G216">
        <v>40.1</v>
      </c>
      <c r="H216">
        <v>0.2</v>
      </c>
      <c r="I216">
        <v>8.9</v>
      </c>
      <c r="J216">
        <v>-5</v>
      </c>
      <c r="K216">
        <v>1.7</v>
      </c>
      <c r="L216">
        <v>57</v>
      </c>
    </row>
    <row r="217" spans="1:12" x14ac:dyDescent="0.25">
      <c r="A217">
        <v>840</v>
      </c>
      <c r="B217" s="1">
        <v>39932</v>
      </c>
      <c r="D217">
        <v>22.7</v>
      </c>
      <c r="E217">
        <f t="shared" si="0"/>
        <v>1</v>
      </c>
      <c r="F217">
        <f t="shared" si="1"/>
        <v>0.62000000000000033</v>
      </c>
      <c r="G217">
        <v>40.1</v>
      </c>
      <c r="H217">
        <v>5.5</v>
      </c>
      <c r="I217">
        <v>10.7</v>
      </c>
      <c r="J217">
        <v>-2.7</v>
      </c>
      <c r="K217">
        <v>5.3</v>
      </c>
      <c r="L217">
        <v>55</v>
      </c>
    </row>
    <row r="218" spans="1:12" x14ac:dyDescent="0.25">
      <c r="A218">
        <v>840</v>
      </c>
      <c r="B218" s="1">
        <v>39933</v>
      </c>
      <c r="D218">
        <v>22.4</v>
      </c>
      <c r="E218">
        <f t="shared" si="0"/>
        <v>0.30000000000000071</v>
      </c>
      <c r="F218">
        <f t="shared" si="1"/>
        <v>0.54000000000000059</v>
      </c>
      <c r="G218">
        <v>40.1</v>
      </c>
      <c r="H218">
        <v>-1.4</v>
      </c>
      <c r="I218">
        <v>13.1</v>
      </c>
      <c r="J218">
        <v>-2.1</v>
      </c>
      <c r="K218">
        <v>5.0999999999999996</v>
      </c>
      <c r="L218">
        <v>53</v>
      </c>
    </row>
    <row r="219" spans="1:12" x14ac:dyDescent="0.25">
      <c r="A219">
        <v>840</v>
      </c>
      <c r="B219" s="1">
        <v>39934</v>
      </c>
      <c r="D219">
        <v>20.9</v>
      </c>
      <c r="E219">
        <f t="shared" si="0"/>
        <v>1.5</v>
      </c>
      <c r="F219">
        <f t="shared" si="1"/>
        <v>0.74000000000000055</v>
      </c>
      <c r="G219">
        <v>40.1</v>
      </c>
      <c r="H219">
        <v>-0.4</v>
      </c>
      <c r="I219">
        <v>13.3</v>
      </c>
      <c r="J219">
        <v>-4.3</v>
      </c>
      <c r="K219">
        <v>4.8</v>
      </c>
      <c r="L219">
        <v>50</v>
      </c>
    </row>
    <row r="220" spans="1:12" x14ac:dyDescent="0.25">
      <c r="A220">
        <v>840</v>
      </c>
      <c r="B220" s="1">
        <v>39935</v>
      </c>
      <c r="D220">
        <v>19.8</v>
      </c>
      <c r="E220">
        <f t="shared" si="0"/>
        <v>1.0999999999999979</v>
      </c>
      <c r="F220">
        <f t="shared" si="1"/>
        <v>0.8600000000000001</v>
      </c>
      <c r="G220">
        <v>40.200000000000003</v>
      </c>
      <c r="H220">
        <v>1.5</v>
      </c>
      <c r="I220">
        <v>14.2</v>
      </c>
      <c r="J220">
        <v>-2.2000000000000002</v>
      </c>
      <c r="K220">
        <v>6.2</v>
      </c>
      <c r="L220">
        <v>48</v>
      </c>
    </row>
    <row r="221" spans="1:12" x14ac:dyDescent="0.25">
      <c r="A221">
        <v>840</v>
      </c>
      <c r="B221" s="1">
        <v>39936</v>
      </c>
      <c r="D221">
        <v>20</v>
      </c>
      <c r="E221">
        <f t="shared" si="0"/>
        <v>-0.19999999999999929</v>
      </c>
      <c r="F221">
        <f t="shared" si="1"/>
        <v>0.73999999999999988</v>
      </c>
      <c r="G221">
        <v>40.4</v>
      </c>
      <c r="H221">
        <v>1.5</v>
      </c>
      <c r="I221">
        <v>5.0999999999999996</v>
      </c>
      <c r="J221">
        <v>1.4</v>
      </c>
      <c r="K221">
        <v>2.4</v>
      </c>
      <c r="L221">
        <v>50</v>
      </c>
    </row>
    <row r="222" spans="1:12" x14ac:dyDescent="0.25">
      <c r="A222">
        <v>840</v>
      </c>
      <c r="B222" s="1">
        <v>39937</v>
      </c>
      <c r="D222">
        <v>20</v>
      </c>
      <c r="E222">
        <f t="shared" si="0"/>
        <v>0</v>
      </c>
      <c r="F222">
        <f t="shared" si="1"/>
        <v>0.53999999999999981</v>
      </c>
      <c r="G222">
        <v>40.6</v>
      </c>
      <c r="H222">
        <v>1.6</v>
      </c>
      <c r="I222">
        <v>9.1</v>
      </c>
      <c r="J222">
        <v>-1.3</v>
      </c>
      <c r="K222">
        <v>3.1</v>
      </c>
      <c r="L222">
        <v>49</v>
      </c>
    </row>
    <row r="223" spans="1:12" x14ac:dyDescent="0.25">
      <c r="A223">
        <v>840</v>
      </c>
      <c r="B223" s="1">
        <v>39938</v>
      </c>
      <c r="D223">
        <v>19.399999999999999</v>
      </c>
      <c r="E223">
        <f t="shared" si="0"/>
        <v>0.60000000000000142</v>
      </c>
      <c r="F223">
        <f t="shared" si="1"/>
        <v>0.6</v>
      </c>
      <c r="G223">
        <v>40.799999999999997</v>
      </c>
      <c r="H223">
        <v>2.2999999999999998</v>
      </c>
      <c r="I223">
        <v>12.6</v>
      </c>
      <c r="J223">
        <v>1.5</v>
      </c>
      <c r="K223">
        <v>5.8</v>
      </c>
      <c r="L223">
        <v>48</v>
      </c>
    </row>
    <row r="224" spans="1:12" x14ac:dyDescent="0.25">
      <c r="A224">
        <v>840</v>
      </c>
      <c r="B224" s="1">
        <v>39939</v>
      </c>
      <c r="D224">
        <v>19</v>
      </c>
      <c r="E224">
        <f t="shared" si="0"/>
        <v>0.39999999999999858</v>
      </c>
      <c r="F224">
        <f t="shared" si="1"/>
        <v>0.37999999999999973</v>
      </c>
      <c r="G224">
        <v>40.799999999999997</v>
      </c>
      <c r="H224">
        <v>-0.5</v>
      </c>
      <c r="I224">
        <v>12.9</v>
      </c>
      <c r="J224">
        <v>-0.5</v>
      </c>
      <c r="K224">
        <v>5.6</v>
      </c>
      <c r="L224">
        <v>46</v>
      </c>
    </row>
    <row r="225" spans="1:12" x14ac:dyDescent="0.25">
      <c r="A225">
        <v>840</v>
      </c>
      <c r="B225" s="1">
        <v>39940</v>
      </c>
      <c r="D225">
        <v>17.7</v>
      </c>
      <c r="E225">
        <f t="shared" si="0"/>
        <v>1.3000000000000007</v>
      </c>
      <c r="F225">
        <f t="shared" si="1"/>
        <v>0.42000000000000026</v>
      </c>
      <c r="G225">
        <v>40.9</v>
      </c>
      <c r="H225">
        <v>1.5</v>
      </c>
      <c r="I225">
        <v>16.8</v>
      </c>
      <c r="J225">
        <v>-1.2</v>
      </c>
      <c r="K225">
        <v>7.4</v>
      </c>
      <c r="L225">
        <v>42</v>
      </c>
    </row>
    <row r="226" spans="1:12" x14ac:dyDescent="0.25">
      <c r="A226">
        <v>840</v>
      </c>
      <c r="B226" s="1">
        <v>39941</v>
      </c>
      <c r="D226">
        <v>16</v>
      </c>
      <c r="E226">
        <f t="shared" si="0"/>
        <v>1.6999999999999993</v>
      </c>
      <c r="F226">
        <f t="shared" si="1"/>
        <v>0.8</v>
      </c>
      <c r="G226">
        <v>40.9</v>
      </c>
      <c r="H226">
        <v>2.2000000000000002</v>
      </c>
      <c r="I226">
        <v>16.8</v>
      </c>
      <c r="J226">
        <v>-0.5</v>
      </c>
      <c r="K226">
        <v>7.9</v>
      </c>
      <c r="L226">
        <v>39</v>
      </c>
    </row>
    <row r="227" spans="1:12" x14ac:dyDescent="0.25">
      <c r="A227">
        <v>840</v>
      </c>
      <c r="B227" s="1">
        <v>39942</v>
      </c>
      <c r="D227">
        <v>14.7</v>
      </c>
      <c r="E227">
        <f t="shared" si="0"/>
        <v>1.3000000000000007</v>
      </c>
      <c r="F227">
        <f t="shared" si="1"/>
        <v>1.06</v>
      </c>
      <c r="G227">
        <v>41</v>
      </c>
      <c r="H227">
        <v>1.9</v>
      </c>
      <c r="I227">
        <v>16</v>
      </c>
      <c r="J227">
        <v>-0.4</v>
      </c>
      <c r="K227">
        <v>7.5</v>
      </c>
      <c r="L227">
        <v>35</v>
      </c>
    </row>
    <row r="228" spans="1:12" x14ac:dyDescent="0.25">
      <c r="A228">
        <v>840</v>
      </c>
      <c r="B228" s="1">
        <v>39943</v>
      </c>
      <c r="D228">
        <v>13.3</v>
      </c>
      <c r="E228">
        <f t="shared" si="0"/>
        <v>1.3999999999999986</v>
      </c>
      <c r="F228">
        <f t="shared" si="1"/>
        <v>1.2199999999999995</v>
      </c>
      <c r="G228">
        <v>41</v>
      </c>
      <c r="H228">
        <v>3.9</v>
      </c>
      <c r="I228">
        <v>14.7</v>
      </c>
      <c r="J228">
        <v>-0.7</v>
      </c>
      <c r="K228">
        <v>7.3</v>
      </c>
      <c r="L228">
        <v>33</v>
      </c>
    </row>
    <row r="229" spans="1:12" x14ac:dyDescent="0.25">
      <c r="A229">
        <v>840</v>
      </c>
      <c r="B229" s="1">
        <v>39944</v>
      </c>
      <c r="D229">
        <v>12.4</v>
      </c>
      <c r="E229">
        <f t="shared" si="0"/>
        <v>0.90000000000000036</v>
      </c>
      <c r="F229">
        <f t="shared" si="1"/>
        <v>1.3199999999999998</v>
      </c>
      <c r="G229">
        <v>41</v>
      </c>
      <c r="H229">
        <v>0.8</v>
      </c>
      <c r="I229">
        <v>16.100000000000001</v>
      </c>
      <c r="J229">
        <v>0.8</v>
      </c>
      <c r="K229">
        <v>7.8</v>
      </c>
      <c r="L229">
        <v>32</v>
      </c>
    </row>
    <row r="230" spans="1:12" x14ac:dyDescent="0.25">
      <c r="A230">
        <v>840</v>
      </c>
      <c r="B230" s="1">
        <v>39945</v>
      </c>
      <c r="D230">
        <v>11.3</v>
      </c>
      <c r="E230">
        <f t="shared" si="0"/>
        <v>1.0999999999999996</v>
      </c>
      <c r="F230">
        <f t="shared" si="1"/>
        <v>1.2799999999999998</v>
      </c>
      <c r="G230">
        <v>41</v>
      </c>
      <c r="H230">
        <v>2.6</v>
      </c>
      <c r="I230">
        <v>16.7</v>
      </c>
      <c r="J230">
        <v>0</v>
      </c>
      <c r="K230">
        <v>7.6</v>
      </c>
      <c r="L230">
        <v>29</v>
      </c>
    </row>
    <row r="231" spans="1:12" x14ac:dyDescent="0.25">
      <c r="A231">
        <v>840</v>
      </c>
      <c r="B231" s="1">
        <v>39946</v>
      </c>
      <c r="D231">
        <v>10.1</v>
      </c>
      <c r="E231">
        <f t="shared" si="0"/>
        <v>1.2000000000000011</v>
      </c>
      <c r="F231">
        <f t="shared" si="1"/>
        <v>1.1800000000000002</v>
      </c>
      <c r="G231">
        <v>41</v>
      </c>
      <c r="H231">
        <v>2.2000000000000002</v>
      </c>
      <c r="I231">
        <v>15.8</v>
      </c>
      <c r="J231">
        <v>-0.4</v>
      </c>
      <c r="K231">
        <v>8</v>
      </c>
      <c r="L231">
        <v>26</v>
      </c>
    </row>
    <row r="232" spans="1:12" x14ac:dyDescent="0.25">
      <c r="A232">
        <v>840</v>
      </c>
      <c r="B232" s="1">
        <v>39947</v>
      </c>
      <c r="D232">
        <v>8.6999999999999993</v>
      </c>
      <c r="E232">
        <f t="shared" si="0"/>
        <v>1.4000000000000004</v>
      </c>
      <c r="F232">
        <f t="shared" si="1"/>
        <v>1.2</v>
      </c>
      <c r="G232">
        <v>41</v>
      </c>
      <c r="H232">
        <v>2.2000000000000002</v>
      </c>
      <c r="I232">
        <v>16.2</v>
      </c>
      <c r="J232">
        <v>-0.5</v>
      </c>
      <c r="K232">
        <v>7.2</v>
      </c>
      <c r="L232">
        <v>24</v>
      </c>
    </row>
    <row r="233" spans="1:12" x14ac:dyDescent="0.25">
      <c r="A233">
        <v>840</v>
      </c>
      <c r="B233" s="1">
        <v>39948</v>
      </c>
      <c r="D233">
        <v>7.7</v>
      </c>
      <c r="E233">
        <f t="shared" si="0"/>
        <v>0.99999999999999911</v>
      </c>
      <c r="F233">
        <f t="shared" si="1"/>
        <v>1.1200000000000001</v>
      </c>
      <c r="G233">
        <v>41.1</v>
      </c>
      <c r="H233">
        <v>1.5</v>
      </c>
      <c r="I233">
        <v>15.3</v>
      </c>
      <c r="J233">
        <v>0.1</v>
      </c>
      <c r="K233">
        <v>7.6</v>
      </c>
      <c r="L233">
        <v>21</v>
      </c>
    </row>
    <row r="234" spans="1:12" x14ac:dyDescent="0.25">
      <c r="A234">
        <v>840</v>
      </c>
      <c r="B234" s="1">
        <v>39949</v>
      </c>
      <c r="D234">
        <v>6.6</v>
      </c>
      <c r="E234">
        <f t="shared" si="0"/>
        <v>1.1000000000000005</v>
      </c>
      <c r="F234">
        <f t="shared" si="1"/>
        <v>1.1600000000000001</v>
      </c>
      <c r="G234">
        <v>41.2</v>
      </c>
      <c r="H234">
        <v>1.3</v>
      </c>
      <c r="I234">
        <v>16.600000000000001</v>
      </c>
      <c r="J234">
        <v>0.1</v>
      </c>
      <c r="K234">
        <v>7.6</v>
      </c>
      <c r="L234">
        <v>18</v>
      </c>
    </row>
    <row r="235" spans="1:12" x14ac:dyDescent="0.25">
      <c r="A235">
        <v>840</v>
      </c>
      <c r="B235" s="1">
        <v>39950</v>
      </c>
      <c r="D235">
        <v>5.5</v>
      </c>
      <c r="E235">
        <f t="shared" si="0"/>
        <v>1.0999999999999996</v>
      </c>
      <c r="F235">
        <f t="shared" si="1"/>
        <v>1.1600000000000001</v>
      </c>
      <c r="G235">
        <v>41.3</v>
      </c>
      <c r="H235">
        <v>0.9</v>
      </c>
      <c r="I235">
        <v>14.2</v>
      </c>
      <c r="J235">
        <v>0.8</v>
      </c>
      <c r="K235">
        <v>7</v>
      </c>
      <c r="L235">
        <v>17</v>
      </c>
    </row>
    <row r="236" spans="1:12" x14ac:dyDescent="0.25">
      <c r="A236">
        <v>840</v>
      </c>
      <c r="B236" s="1">
        <v>39951</v>
      </c>
      <c r="D236">
        <v>4.4000000000000004</v>
      </c>
      <c r="E236">
        <f t="shared" si="0"/>
        <v>1.0999999999999996</v>
      </c>
      <c r="F236">
        <f t="shared" si="1"/>
        <v>1.1399999999999999</v>
      </c>
      <c r="G236">
        <v>41.5</v>
      </c>
      <c r="H236">
        <v>2.4</v>
      </c>
      <c r="I236">
        <v>18</v>
      </c>
      <c r="J236">
        <v>-0.1</v>
      </c>
      <c r="K236">
        <v>8</v>
      </c>
      <c r="L236">
        <v>14</v>
      </c>
    </row>
    <row r="237" spans="1:12" x14ac:dyDescent="0.25">
      <c r="A237">
        <v>840</v>
      </c>
      <c r="B237" s="1">
        <v>39952</v>
      </c>
      <c r="D237">
        <v>3.1</v>
      </c>
      <c r="E237">
        <f t="shared" si="0"/>
        <v>1.3000000000000003</v>
      </c>
      <c r="F237">
        <f t="shared" si="1"/>
        <v>1.1199999999999999</v>
      </c>
      <c r="G237">
        <v>41.7</v>
      </c>
      <c r="H237">
        <v>3.4</v>
      </c>
      <c r="I237">
        <v>19.8</v>
      </c>
      <c r="J237">
        <v>1.6</v>
      </c>
      <c r="K237">
        <v>9.9</v>
      </c>
      <c r="L237">
        <v>10</v>
      </c>
    </row>
    <row r="238" spans="1:12" x14ac:dyDescent="0.25">
      <c r="A238">
        <v>840</v>
      </c>
      <c r="B238" s="1">
        <v>39953</v>
      </c>
      <c r="D238">
        <v>1.3</v>
      </c>
      <c r="E238">
        <f t="shared" si="0"/>
        <v>1.8</v>
      </c>
      <c r="F238">
        <f t="shared" si="1"/>
        <v>1.2799999999999998</v>
      </c>
      <c r="G238">
        <v>41.7</v>
      </c>
      <c r="H238">
        <v>2.6</v>
      </c>
      <c r="I238">
        <v>17.5</v>
      </c>
      <c r="J238">
        <v>2.5</v>
      </c>
      <c r="K238">
        <v>8.6999999999999993</v>
      </c>
      <c r="L238">
        <v>6</v>
      </c>
    </row>
    <row r="239" spans="1:12" x14ac:dyDescent="0.25">
      <c r="A239">
        <v>840</v>
      </c>
      <c r="B239" s="1">
        <v>39954</v>
      </c>
      <c r="D239">
        <v>0.4</v>
      </c>
      <c r="E239">
        <f t="shared" si="0"/>
        <v>0.9</v>
      </c>
      <c r="F239">
        <f t="shared" si="1"/>
        <v>1.24</v>
      </c>
      <c r="G239">
        <v>41.7</v>
      </c>
      <c r="H239">
        <v>3.4</v>
      </c>
      <c r="I239">
        <v>15.8</v>
      </c>
      <c r="J239">
        <v>1.5</v>
      </c>
      <c r="K239">
        <v>8.1</v>
      </c>
      <c r="L239">
        <v>3</v>
      </c>
    </row>
    <row r="240" spans="1:12" x14ac:dyDescent="0.25">
      <c r="A240" s="2">
        <v>840</v>
      </c>
      <c r="B240" s="3">
        <v>39955</v>
      </c>
      <c r="C240" s="2"/>
      <c r="D240" s="2">
        <v>0</v>
      </c>
      <c r="E240" s="2">
        <f t="shared" si="0"/>
        <v>0.4</v>
      </c>
      <c r="F240" s="2">
        <f t="shared" si="1"/>
        <v>1.1000000000000001</v>
      </c>
      <c r="G240" s="2">
        <v>41.7</v>
      </c>
      <c r="H240" s="2">
        <v>3.5</v>
      </c>
      <c r="I240" s="2">
        <v>11.3</v>
      </c>
      <c r="J240" s="2">
        <v>2.9</v>
      </c>
      <c r="K240" s="2">
        <v>6.1</v>
      </c>
      <c r="L240" s="2">
        <v>3</v>
      </c>
    </row>
    <row r="241" spans="4:11" x14ac:dyDescent="0.25">
      <c r="D241" s="16" t="s">
        <v>50</v>
      </c>
      <c r="E241" s="18">
        <f>AVERAGE(E208:E240)</f>
        <v>0.85757575757575766</v>
      </c>
      <c r="F241" s="19">
        <f>AVERAGE(F208:F240)</f>
        <v>0.88620689655172424</v>
      </c>
      <c r="G241">
        <f>G240-G207</f>
        <v>1.7000000000000028</v>
      </c>
      <c r="H241" t="s">
        <v>51</v>
      </c>
      <c r="J241" s="20" t="s">
        <v>52</v>
      </c>
      <c r="K241" s="21">
        <f>AVERAGE(K208:K240)</f>
        <v>5.9181818181818171</v>
      </c>
    </row>
    <row r="242" spans="4:11" x14ac:dyDescent="0.25">
      <c r="D242" s="16" t="s">
        <v>53</v>
      </c>
      <c r="E242" s="10">
        <f>MAX(E208:E240)</f>
        <v>1.8</v>
      </c>
      <c r="F242" s="22">
        <f>MAX(F208:F240)</f>
        <v>1.3199999999999998</v>
      </c>
    </row>
    <row r="243" spans="4:11" x14ac:dyDescent="0.25">
      <c r="D243" s="16" t="s">
        <v>54</v>
      </c>
      <c r="E243" s="16">
        <f>COUNT(E208:E240)</f>
        <v>33</v>
      </c>
    </row>
    <row r="244" spans="4:11" x14ac:dyDescent="0.25">
      <c r="D244">
        <f>+MAX(D8:D240)</f>
        <v>28.3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workbookViewId="0">
      <pane xSplit="2" ySplit="6" topLeftCell="C247" activePane="bottomRight" state="frozen"/>
      <selection pane="topRight" activeCell="C1" sqref="C1"/>
      <selection pane="bottomLeft" activeCell="A7" sqref="A7"/>
      <selection pane="bottomRight" activeCell="E264" sqref="E264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57</v>
      </c>
    </row>
    <row r="3" spans="1:12" x14ac:dyDescent="0.25">
      <c r="E3" s="16"/>
      <c r="F3" s="7" t="s">
        <v>15</v>
      </c>
    </row>
    <row r="4" spans="1:12" x14ac:dyDescent="0.25">
      <c r="E4" s="16"/>
      <c r="F4" s="7" t="s">
        <v>19</v>
      </c>
    </row>
    <row r="5" spans="1:12" x14ac:dyDescent="0.25">
      <c r="E5" s="16" t="s">
        <v>26</v>
      </c>
      <c r="F5" s="8" t="s">
        <v>26</v>
      </c>
    </row>
    <row r="6" spans="1:12" x14ac:dyDescent="0.25">
      <c r="A6" t="s">
        <v>1</v>
      </c>
      <c r="B6" t="s">
        <v>2</v>
      </c>
      <c r="C6" t="s">
        <v>3</v>
      </c>
      <c r="D6" t="s">
        <v>4</v>
      </c>
      <c r="E6" s="17" t="s">
        <v>33</v>
      </c>
      <c r="F6" s="9" t="s">
        <v>33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</row>
    <row r="7" spans="1:12" x14ac:dyDescent="0.25">
      <c r="A7">
        <v>840</v>
      </c>
      <c r="B7" s="1">
        <v>39356</v>
      </c>
      <c r="D7">
        <v>0</v>
      </c>
      <c r="G7">
        <v>0</v>
      </c>
      <c r="H7">
        <v>-1</v>
      </c>
      <c r="I7">
        <v>13.5</v>
      </c>
      <c r="J7">
        <v>-3.1</v>
      </c>
      <c r="K7">
        <v>4.4000000000000004</v>
      </c>
      <c r="L7">
        <v>2</v>
      </c>
    </row>
    <row r="8" spans="1:12" x14ac:dyDescent="0.25">
      <c r="A8">
        <v>840</v>
      </c>
      <c r="B8" s="1">
        <v>39357</v>
      </c>
      <c r="D8">
        <v>0</v>
      </c>
      <c r="G8">
        <v>0.3</v>
      </c>
      <c r="H8">
        <v>5.4</v>
      </c>
      <c r="I8">
        <v>12.9</v>
      </c>
      <c r="J8">
        <v>-2</v>
      </c>
      <c r="K8">
        <v>5.4</v>
      </c>
      <c r="L8">
        <v>2</v>
      </c>
    </row>
    <row r="9" spans="1:12" x14ac:dyDescent="0.25">
      <c r="A9">
        <v>840</v>
      </c>
      <c r="B9" s="1">
        <v>39358</v>
      </c>
      <c r="D9">
        <v>0</v>
      </c>
      <c r="G9">
        <v>0.3</v>
      </c>
      <c r="H9">
        <v>-0.2</v>
      </c>
      <c r="I9">
        <v>12.7</v>
      </c>
      <c r="J9">
        <v>-0.3</v>
      </c>
      <c r="K9">
        <v>6</v>
      </c>
      <c r="L9">
        <v>2</v>
      </c>
    </row>
    <row r="10" spans="1:12" x14ac:dyDescent="0.25">
      <c r="A10">
        <v>840</v>
      </c>
      <c r="B10" s="1">
        <v>39359</v>
      </c>
      <c r="D10">
        <v>0</v>
      </c>
      <c r="G10">
        <v>0.3</v>
      </c>
      <c r="H10">
        <v>0.8</v>
      </c>
      <c r="I10">
        <v>13.7</v>
      </c>
      <c r="J10">
        <v>-2.1</v>
      </c>
      <c r="K10">
        <v>5.0999999999999996</v>
      </c>
      <c r="L10">
        <v>2</v>
      </c>
    </row>
    <row r="11" spans="1:12" x14ac:dyDescent="0.25">
      <c r="A11">
        <v>840</v>
      </c>
      <c r="B11" s="1">
        <v>39360</v>
      </c>
      <c r="D11">
        <v>0</v>
      </c>
      <c r="G11">
        <v>0.8</v>
      </c>
      <c r="H11">
        <v>5.7</v>
      </c>
      <c r="I11">
        <v>13.7</v>
      </c>
      <c r="J11">
        <v>0.2</v>
      </c>
      <c r="K11">
        <v>6.3</v>
      </c>
      <c r="L11">
        <v>2</v>
      </c>
    </row>
    <row r="12" spans="1:12" x14ac:dyDescent="0.25">
      <c r="A12">
        <v>840</v>
      </c>
      <c r="B12" s="1">
        <v>39361</v>
      </c>
      <c r="D12">
        <v>0</v>
      </c>
      <c r="G12">
        <v>2.2999999999999998</v>
      </c>
      <c r="H12">
        <v>4.9000000000000004</v>
      </c>
      <c r="I12">
        <v>9.9</v>
      </c>
      <c r="J12">
        <v>4.8</v>
      </c>
      <c r="K12">
        <v>6.7</v>
      </c>
      <c r="L12">
        <v>2</v>
      </c>
    </row>
    <row r="13" spans="1:12" x14ac:dyDescent="0.25">
      <c r="A13">
        <v>840</v>
      </c>
      <c r="B13" s="1">
        <v>39362</v>
      </c>
      <c r="D13">
        <v>0</v>
      </c>
      <c r="G13">
        <v>2.2999999999999998</v>
      </c>
      <c r="H13">
        <v>-4.3</v>
      </c>
      <c r="I13">
        <v>9.6</v>
      </c>
      <c r="J13">
        <v>-4.3</v>
      </c>
      <c r="K13">
        <v>4.0999999999999996</v>
      </c>
      <c r="L13">
        <v>3</v>
      </c>
    </row>
    <row r="14" spans="1:12" x14ac:dyDescent="0.25">
      <c r="A14">
        <v>840</v>
      </c>
      <c r="B14" s="1">
        <v>39363</v>
      </c>
      <c r="D14">
        <v>0</v>
      </c>
      <c r="G14">
        <v>2.2999999999999998</v>
      </c>
      <c r="H14">
        <v>-4.7</v>
      </c>
      <c r="I14">
        <v>5.6</v>
      </c>
      <c r="J14">
        <v>-6.7</v>
      </c>
      <c r="K14">
        <v>-1</v>
      </c>
      <c r="L14">
        <v>3</v>
      </c>
    </row>
    <row r="15" spans="1:12" x14ac:dyDescent="0.25">
      <c r="A15">
        <v>840</v>
      </c>
      <c r="B15" s="1">
        <v>39364</v>
      </c>
      <c r="D15">
        <v>0</v>
      </c>
      <c r="G15">
        <v>2.2999999999999998</v>
      </c>
      <c r="H15">
        <v>-0.8</v>
      </c>
      <c r="I15">
        <v>14.2</v>
      </c>
      <c r="J15">
        <v>-5</v>
      </c>
      <c r="K15">
        <v>3.7</v>
      </c>
      <c r="L15">
        <v>2</v>
      </c>
    </row>
    <row r="16" spans="1:12" x14ac:dyDescent="0.25">
      <c r="A16">
        <v>840</v>
      </c>
      <c r="B16" s="1">
        <v>39365</v>
      </c>
      <c r="D16">
        <v>0</v>
      </c>
      <c r="G16">
        <v>2.2999999999999998</v>
      </c>
      <c r="H16">
        <v>5.2</v>
      </c>
      <c r="I16">
        <v>15.9</v>
      </c>
      <c r="J16">
        <v>-2.1</v>
      </c>
      <c r="K16">
        <v>6.4</v>
      </c>
      <c r="L16">
        <v>2</v>
      </c>
    </row>
    <row r="17" spans="1:12" x14ac:dyDescent="0.25">
      <c r="A17">
        <v>840</v>
      </c>
      <c r="B17" s="1">
        <v>39366</v>
      </c>
      <c r="D17">
        <v>0</v>
      </c>
      <c r="G17">
        <v>2.2999999999999998</v>
      </c>
      <c r="H17">
        <v>2</v>
      </c>
      <c r="I17">
        <v>14.9</v>
      </c>
      <c r="J17">
        <v>1.7</v>
      </c>
      <c r="K17">
        <v>7.3</v>
      </c>
      <c r="L17">
        <v>2</v>
      </c>
    </row>
    <row r="18" spans="1:12" x14ac:dyDescent="0.25">
      <c r="A18">
        <v>840</v>
      </c>
      <c r="B18" s="1">
        <v>39367</v>
      </c>
      <c r="D18">
        <v>0</v>
      </c>
      <c r="G18">
        <v>2.2999999999999998</v>
      </c>
      <c r="H18">
        <v>0.4</v>
      </c>
      <c r="I18">
        <v>16.3</v>
      </c>
      <c r="J18">
        <v>0.2</v>
      </c>
      <c r="K18">
        <v>6.9</v>
      </c>
      <c r="L18">
        <v>2</v>
      </c>
    </row>
    <row r="19" spans="1:12" x14ac:dyDescent="0.25">
      <c r="A19">
        <v>840</v>
      </c>
      <c r="B19" s="1">
        <v>39368</v>
      </c>
      <c r="D19">
        <v>0</v>
      </c>
      <c r="G19">
        <v>2.2999999999999998</v>
      </c>
      <c r="H19">
        <v>6</v>
      </c>
      <c r="I19">
        <v>15</v>
      </c>
      <c r="J19">
        <v>-1.1000000000000001</v>
      </c>
      <c r="K19">
        <v>7.1</v>
      </c>
      <c r="L19">
        <v>2</v>
      </c>
    </row>
    <row r="20" spans="1:12" x14ac:dyDescent="0.25">
      <c r="A20">
        <v>840</v>
      </c>
      <c r="B20" s="1">
        <v>39369</v>
      </c>
      <c r="D20">
        <v>0</v>
      </c>
      <c r="G20">
        <v>2.2999999999999998</v>
      </c>
      <c r="H20">
        <v>1</v>
      </c>
      <c r="I20">
        <v>7.5</v>
      </c>
      <c r="J20">
        <v>-1.4</v>
      </c>
      <c r="K20">
        <v>3.8</v>
      </c>
      <c r="L20">
        <v>2</v>
      </c>
    </row>
    <row r="21" spans="1:12" x14ac:dyDescent="0.25">
      <c r="A21">
        <v>840</v>
      </c>
      <c r="B21" s="1">
        <v>39370</v>
      </c>
      <c r="D21">
        <v>0</v>
      </c>
      <c r="G21">
        <v>2.2999999999999998</v>
      </c>
      <c r="H21">
        <v>-0.9</v>
      </c>
      <c r="I21">
        <v>6.3</v>
      </c>
      <c r="J21">
        <v>-2.2000000000000002</v>
      </c>
      <c r="K21">
        <v>1.3</v>
      </c>
      <c r="L21">
        <v>2</v>
      </c>
    </row>
    <row r="22" spans="1:12" x14ac:dyDescent="0.25">
      <c r="A22">
        <v>840</v>
      </c>
      <c r="B22" s="1">
        <v>39371</v>
      </c>
      <c r="D22">
        <v>0</v>
      </c>
      <c r="G22">
        <v>2.2999999999999998</v>
      </c>
      <c r="H22">
        <v>-2.5</v>
      </c>
      <c r="I22">
        <v>10.5</v>
      </c>
      <c r="J22">
        <v>-4.4000000000000004</v>
      </c>
      <c r="K22">
        <v>2</v>
      </c>
      <c r="L22">
        <v>3</v>
      </c>
    </row>
    <row r="23" spans="1:12" x14ac:dyDescent="0.25">
      <c r="A23">
        <v>840</v>
      </c>
      <c r="B23" s="1">
        <v>39372</v>
      </c>
      <c r="D23">
        <v>0</v>
      </c>
      <c r="G23">
        <v>2.4</v>
      </c>
      <c r="H23">
        <v>0.4</v>
      </c>
      <c r="I23">
        <v>9.1999999999999993</v>
      </c>
      <c r="J23">
        <v>-3.6</v>
      </c>
      <c r="K23">
        <v>2.2999999999999998</v>
      </c>
      <c r="L23">
        <v>2</v>
      </c>
    </row>
    <row r="24" spans="1:12" x14ac:dyDescent="0.25">
      <c r="A24">
        <v>840</v>
      </c>
      <c r="B24" s="1">
        <v>39373</v>
      </c>
      <c r="D24">
        <v>0</v>
      </c>
      <c r="G24">
        <v>2.6</v>
      </c>
      <c r="H24">
        <v>-7.5</v>
      </c>
      <c r="I24">
        <v>4.5</v>
      </c>
      <c r="J24">
        <v>-7.5</v>
      </c>
      <c r="K24">
        <v>-0.8</v>
      </c>
      <c r="L24">
        <v>3</v>
      </c>
    </row>
    <row r="25" spans="1:12" x14ac:dyDescent="0.25">
      <c r="A25">
        <v>840</v>
      </c>
      <c r="B25" s="1">
        <v>39374</v>
      </c>
      <c r="D25">
        <v>0</v>
      </c>
      <c r="G25">
        <v>2.6</v>
      </c>
      <c r="H25">
        <v>-5</v>
      </c>
      <c r="I25">
        <v>6.2</v>
      </c>
      <c r="J25">
        <v>-9.5</v>
      </c>
      <c r="K25">
        <v>-1.9</v>
      </c>
      <c r="L25">
        <v>3</v>
      </c>
    </row>
    <row r="26" spans="1:12" x14ac:dyDescent="0.25">
      <c r="A26">
        <v>840</v>
      </c>
      <c r="B26" s="1">
        <v>39375</v>
      </c>
      <c r="D26">
        <v>0</v>
      </c>
      <c r="G26">
        <v>2.7</v>
      </c>
      <c r="H26">
        <v>-0.5</v>
      </c>
      <c r="I26">
        <v>11.9</v>
      </c>
      <c r="J26">
        <v>-5.7</v>
      </c>
      <c r="K26">
        <v>2.4</v>
      </c>
      <c r="L26">
        <v>3</v>
      </c>
    </row>
    <row r="27" spans="1:12" x14ac:dyDescent="0.25">
      <c r="A27">
        <v>840</v>
      </c>
      <c r="B27" s="1">
        <v>39376</v>
      </c>
      <c r="D27">
        <v>0</v>
      </c>
      <c r="G27">
        <v>2.7</v>
      </c>
      <c r="H27">
        <v>3.8</v>
      </c>
      <c r="I27">
        <v>11.5</v>
      </c>
      <c r="J27">
        <v>-1.7</v>
      </c>
      <c r="K27">
        <v>5.9</v>
      </c>
      <c r="L27">
        <v>2</v>
      </c>
    </row>
    <row r="28" spans="1:12" x14ac:dyDescent="0.25">
      <c r="A28">
        <v>840</v>
      </c>
      <c r="B28" s="1">
        <v>39377</v>
      </c>
      <c r="D28">
        <v>0</v>
      </c>
      <c r="G28">
        <v>2.7</v>
      </c>
      <c r="H28">
        <v>-9.4</v>
      </c>
      <c r="I28">
        <v>3.8</v>
      </c>
      <c r="J28">
        <v>-9.6</v>
      </c>
      <c r="K28">
        <v>-3.5</v>
      </c>
      <c r="L28">
        <v>4</v>
      </c>
    </row>
    <row r="29" spans="1:12" x14ac:dyDescent="0.25">
      <c r="A29">
        <v>840</v>
      </c>
      <c r="B29" s="1">
        <v>39378</v>
      </c>
      <c r="D29">
        <v>0</v>
      </c>
      <c r="G29">
        <v>2.8</v>
      </c>
      <c r="H29">
        <v>3.2</v>
      </c>
      <c r="I29">
        <v>6.3</v>
      </c>
      <c r="J29">
        <v>-11.2</v>
      </c>
      <c r="K29">
        <v>-1.1000000000000001</v>
      </c>
      <c r="L29">
        <v>2</v>
      </c>
    </row>
    <row r="30" spans="1:12" x14ac:dyDescent="0.25">
      <c r="A30">
        <v>840</v>
      </c>
      <c r="B30" s="1">
        <v>39379</v>
      </c>
      <c r="D30">
        <v>0</v>
      </c>
      <c r="G30">
        <v>2.8</v>
      </c>
      <c r="H30">
        <v>-0.3</v>
      </c>
      <c r="I30">
        <v>16.7</v>
      </c>
      <c r="J30">
        <v>-2</v>
      </c>
      <c r="K30">
        <v>5.8</v>
      </c>
      <c r="L30">
        <v>2</v>
      </c>
    </row>
    <row r="31" spans="1:12" x14ac:dyDescent="0.25">
      <c r="A31">
        <v>840</v>
      </c>
      <c r="B31" s="1">
        <v>39380</v>
      </c>
      <c r="D31">
        <v>0</v>
      </c>
      <c r="G31">
        <v>2.8</v>
      </c>
      <c r="H31">
        <v>-0.1</v>
      </c>
      <c r="I31">
        <v>15.3</v>
      </c>
      <c r="J31">
        <v>-1.8</v>
      </c>
      <c r="K31">
        <v>4.9000000000000004</v>
      </c>
      <c r="L31">
        <v>2</v>
      </c>
    </row>
    <row r="32" spans="1:12" x14ac:dyDescent="0.25">
      <c r="A32">
        <v>840</v>
      </c>
      <c r="B32" s="1">
        <v>39381</v>
      </c>
      <c r="D32">
        <v>0</v>
      </c>
      <c r="G32">
        <v>2.8</v>
      </c>
      <c r="H32">
        <v>-0.9</v>
      </c>
      <c r="I32">
        <v>16.3</v>
      </c>
      <c r="J32">
        <v>-1.9</v>
      </c>
      <c r="K32">
        <v>5.4</v>
      </c>
      <c r="L32">
        <v>2</v>
      </c>
    </row>
    <row r="33" spans="1:12" x14ac:dyDescent="0.25">
      <c r="A33">
        <v>840</v>
      </c>
      <c r="B33" s="1">
        <v>39382</v>
      </c>
      <c r="D33">
        <v>0</v>
      </c>
      <c r="G33">
        <v>2.8</v>
      </c>
      <c r="H33">
        <v>-0.9</v>
      </c>
      <c r="I33">
        <v>15.4</v>
      </c>
      <c r="J33">
        <v>-2.1</v>
      </c>
      <c r="K33">
        <v>5.0999999999999996</v>
      </c>
      <c r="L33">
        <v>2</v>
      </c>
    </row>
    <row r="34" spans="1:12" x14ac:dyDescent="0.25">
      <c r="A34">
        <v>840</v>
      </c>
      <c r="B34" s="1">
        <v>39383</v>
      </c>
      <c r="D34">
        <v>0</v>
      </c>
      <c r="G34">
        <v>2.8</v>
      </c>
      <c r="H34">
        <v>-0.5</v>
      </c>
      <c r="I34">
        <v>14.1</v>
      </c>
      <c r="J34">
        <v>-2.4</v>
      </c>
      <c r="K34">
        <v>4.4000000000000004</v>
      </c>
      <c r="L34">
        <v>2</v>
      </c>
    </row>
    <row r="35" spans="1:12" x14ac:dyDescent="0.25">
      <c r="A35">
        <v>840</v>
      </c>
      <c r="B35" s="1">
        <v>39384</v>
      </c>
      <c r="D35">
        <v>0</v>
      </c>
      <c r="G35">
        <v>2.8</v>
      </c>
      <c r="H35">
        <v>-0.5</v>
      </c>
      <c r="I35">
        <v>14.2</v>
      </c>
      <c r="J35">
        <v>-1.9</v>
      </c>
      <c r="K35">
        <v>4.4000000000000004</v>
      </c>
      <c r="L35">
        <v>2</v>
      </c>
    </row>
    <row r="36" spans="1:12" x14ac:dyDescent="0.25">
      <c r="A36">
        <v>840</v>
      </c>
      <c r="B36" s="1">
        <v>39385</v>
      </c>
      <c r="D36">
        <v>0</v>
      </c>
      <c r="G36">
        <v>2.8</v>
      </c>
      <c r="H36">
        <v>-0.2</v>
      </c>
      <c r="I36">
        <v>13.3</v>
      </c>
      <c r="J36">
        <v>-1.6</v>
      </c>
      <c r="K36">
        <v>4.5999999999999996</v>
      </c>
      <c r="L36">
        <v>2</v>
      </c>
    </row>
    <row r="37" spans="1:12" x14ac:dyDescent="0.25">
      <c r="A37">
        <v>840</v>
      </c>
      <c r="B37" s="1">
        <v>39386</v>
      </c>
      <c r="D37">
        <v>0</v>
      </c>
      <c r="G37">
        <v>2.8</v>
      </c>
      <c r="H37">
        <v>0.6</v>
      </c>
      <c r="I37">
        <v>11.5</v>
      </c>
      <c r="J37">
        <v>-2.2999999999999998</v>
      </c>
      <c r="K37">
        <v>4.5</v>
      </c>
      <c r="L37">
        <v>2</v>
      </c>
    </row>
    <row r="38" spans="1:12" x14ac:dyDescent="0.25">
      <c r="A38">
        <v>840</v>
      </c>
      <c r="B38" s="1">
        <v>39387</v>
      </c>
      <c r="D38">
        <v>0</v>
      </c>
      <c r="G38">
        <v>2.8</v>
      </c>
      <c r="H38">
        <v>-2.4</v>
      </c>
      <c r="I38">
        <v>10.5</v>
      </c>
      <c r="J38">
        <v>-2.5</v>
      </c>
      <c r="K38">
        <v>3</v>
      </c>
      <c r="L38">
        <v>3</v>
      </c>
    </row>
    <row r="39" spans="1:12" x14ac:dyDescent="0.25">
      <c r="A39">
        <v>840</v>
      </c>
      <c r="B39" s="1">
        <v>39388</v>
      </c>
      <c r="D39">
        <v>0</v>
      </c>
      <c r="G39">
        <v>2.8</v>
      </c>
      <c r="H39">
        <v>-2.9</v>
      </c>
      <c r="I39">
        <v>9.6999999999999993</v>
      </c>
      <c r="J39">
        <v>-4.3</v>
      </c>
      <c r="K39">
        <v>1.3</v>
      </c>
      <c r="L39">
        <v>2</v>
      </c>
    </row>
    <row r="40" spans="1:12" x14ac:dyDescent="0.25">
      <c r="A40">
        <v>840</v>
      </c>
      <c r="B40" s="1">
        <v>39389</v>
      </c>
      <c r="D40">
        <v>0</v>
      </c>
      <c r="G40">
        <v>2.8</v>
      </c>
      <c r="H40">
        <v>-2.9</v>
      </c>
      <c r="I40">
        <v>9.6</v>
      </c>
      <c r="J40">
        <v>-4.5</v>
      </c>
      <c r="K40">
        <v>1.3</v>
      </c>
      <c r="L40">
        <v>2</v>
      </c>
    </row>
    <row r="41" spans="1:12" x14ac:dyDescent="0.25">
      <c r="A41">
        <v>840</v>
      </c>
      <c r="B41" s="1">
        <v>39390</v>
      </c>
      <c r="D41">
        <v>0</v>
      </c>
      <c r="G41">
        <v>2.8</v>
      </c>
      <c r="H41">
        <v>-3.3</v>
      </c>
      <c r="I41">
        <v>11.4</v>
      </c>
      <c r="J41">
        <v>-5.4</v>
      </c>
      <c r="K41">
        <v>1.5</v>
      </c>
      <c r="L41">
        <v>3</v>
      </c>
    </row>
    <row r="42" spans="1:12" x14ac:dyDescent="0.25">
      <c r="A42">
        <v>840</v>
      </c>
      <c r="B42" s="1">
        <v>39391</v>
      </c>
      <c r="D42">
        <v>0</v>
      </c>
      <c r="G42">
        <v>2.8</v>
      </c>
      <c r="H42">
        <v>-2.2000000000000002</v>
      </c>
      <c r="I42">
        <v>12.3</v>
      </c>
      <c r="J42">
        <v>-4.5999999999999996</v>
      </c>
      <c r="K42">
        <v>2.4</v>
      </c>
      <c r="L42">
        <v>2</v>
      </c>
    </row>
    <row r="43" spans="1:12" x14ac:dyDescent="0.25">
      <c r="A43">
        <v>840</v>
      </c>
      <c r="B43" s="1">
        <v>39392</v>
      </c>
      <c r="D43">
        <v>0</v>
      </c>
      <c r="G43">
        <v>2.8</v>
      </c>
      <c r="H43">
        <v>-3.2</v>
      </c>
      <c r="I43">
        <v>14</v>
      </c>
      <c r="J43">
        <v>-4.0999999999999996</v>
      </c>
      <c r="K43">
        <v>3</v>
      </c>
      <c r="L43">
        <v>3</v>
      </c>
    </row>
    <row r="44" spans="1:12" x14ac:dyDescent="0.25">
      <c r="A44">
        <v>840</v>
      </c>
      <c r="B44" s="1">
        <v>39393</v>
      </c>
      <c r="D44">
        <v>0</v>
      </c>
      <c r="G44">
        <v>2.8</v>
      </c>
      <c r="H44">
        <v>-3.3</v>
      </c>
      <c r="I44">
        <v>11.2</v>
      </c>
      <c r="J44">
        <v>-4.5</v>
      </c>
      <c r="K44">
        <v>1.5</v>
      </c>
      <c r="L44">
        <v>2</v>
      </c>
    </row>
    <row r="45" spans="1:12" x14ac:dyDescent="0.25">
      <c r="A45">
        <v>840</v>
      </c>
      <c r="B45" s="1">
        <v>39394</v>
      </c>
      <c r="D45">
        <v>0</v>
      </c>
      <c r="G45">
        <v>2.8</v>
      </c>
      <c r="H45">
        <v>-2.4</v>
      </c>
      <c r="I45">
        <v>12.8</v>
      </c>
      <c r="J45">
        <v>-4.5</v>
      </c>
      <c r="K45">
        <v>2.5</v>
      </c>
      <c r="L45">
        <v>2</v>
      </c>
    </row>
    <row r="46" spans="1:12" x14ac:dyDescent="0.25">
      <c r="A46">
        <v>840</v>
      </c>
      <c r="B46" s="1">
        <v>39395</v>
      </c>
      <c r="D46">
        <v>0</v>
      </c>
      <c r="G46">
        <v>2.8</v>
      </c>
      <c r="H46">
        <v>-1.8</v>
      </c>
      <c r="I46">
        <v>13.3</v>
      </c>
      <c r="J46">
        <v>-3.6</v>
      </c>
      <c r="K46">
        <v>2.6</v>
      </c>
      <c r="L46">
        <v>2</v>
      </c>
    </row>
    <row r="47" spans="1:12" x14ac:dyDescent="0.25">
      <c r="A47">
        <v>840</v>
      </c>
      <c r="B47" s="1">
        <v>39396</v>
      </c>
      <c r="D47">
        <v>0</v>
      </c>
      <c r="G47">
        <v>2.8</v>
      </c>
      <c r="H47">
        <v>-0.4</v>
      </c>
      <c r="I47">
        <v>11.5</v>
      </c>
      <c r="J47">
        <v>-3.6</v>
      </c>
      <c r="K47">
        <v>2.6</v>
      </c>
      <c r="L47">
        <v>2</v>
      </c>
    </row>
    <row r="48" spans="1:12" x14ac:dyDescent="0.25">
      <c r="A48">
        <v>840</v>
      </c>
      <c r="B48" s="1">
        <v>39397</v>
      </c>
      <c r="D48">
        <v>0</v>
      </c>
      <c r="G48">
        <v>2.8</v>
      </c>
      <c r="H48">
        <v>-2.7</v>
      </c>
      <c r="I48">
        <v>11.9</v>
      </c>
      <c r="J48">
        <v>-3</v>
      </c>
      <c r="K48">
        <v>2.7</v>
      </c>
      <c r="L48">
        <v>2</v>
      </c>
    </row>
    <row r="49" spans="1:12" x14ac:dyDescent="0.25">
      <c r="A49">
        <v>840</v>
      </c>
      <c r="B49" s="1">
        <v>39398</v>
      </c>
      <c r="D49">
        <v>0</v>
      </c>
      <c r="G49">
        <v>2.8</v>
      </c>
      <c r="H49">
        <v>-1.5</v>
      </c>
      <c r="I49">
        <v>10.199999999999999</v>
      </c>
      <c r="J49">
        <v>-4.3</v>
      </c>
      <c r="K49">
        <v>1.8</v>
      </c>
      <c r="L49">
        <v>2</v>
      </c>
    </row>
    <row r="50" spans="1:12" x14ac:dyDescent="0.25">
      <c r="A50">
        <v>840</v>
      </c>
      <c r="B50" s="1">
        <v>39399</v>
      </c>
      <c r="D50">
        <v>0</v>
      </c>
      <c r="G50">
        <v>2.8</v>
      </c>
      <c r="H50">
        <v>-1.8</v>
      </c>
      <c r="I50">
        <v>11.5</v>
      </c>
      <c r="J50">
        <v>-3.6</v>
      </c>
      <c r="K50">
        <v>2.5</v>
      </c>
      <c r="L50">
        <v>2</v>
      </c>
    </row>
    <row r="51" spans="1:12" x14ac:dyDescent="0.25">
      <c r="A51">
        <v>840</v>
      </c>
      <c r="B51" s="1">
        <v>39400</v>
      </c>
      <c r="D51">
        <v>0</v>
      </c>
      <c r="G51">
        <v>2.8</v>
      </c>
      <c r="H51">
        <v>-2.7</v>
      </c>
      <c r="I51">
        <v>10.199999999999999</v>
      </c>
      <c r="J51">
        <v>-3.6</v>
      </c>
      <c r="K51">
        <v>2.1</v>
      </c>
      <c r="L51">
        <v>2</v>
      </c>
    </row>
    <row r="52" spans="1:12" x14ac:dyDescent="0.25">
      <c r="A52">
        <v>840</v>
      </c>
      <c r="B52" s="1">
        <v>39401</v>
      </c>
      <c r="D52">
        <v>0</v>
      </c>
      <c r="G52">
        <v>2.8</v>
      </c>
      <c r="H52">
        <v>-3.2</v>
      </c>
      <c r="I52">
        <v>11</v>
      </c>
      <c r="J52">
        <v>-3.7</v>
      </c>
      <c r="K52">
        <v>1.4</v>
      </c>
      <c r="L52">
        <v>3</v>
      </c>
    </row>
    <row r="53" spans="1:12" x14ac:dyDescent="0.25">
      <c r="A53">
        <v>840</v>
      </c>
      <c r="B53" s="1">
        <v>39402</v>
      </c>
      <c r="D53">
        <v>0</v>
      </c>
      <c r="G53">
        <v>2.8</v>
      </c>
      <c r="H53">
        <v>-3.7</v>
      </c>
      <c r="I53">
        <v>9.8000000000000007</v>
      </c>
      <c r="J53">
        <v>-5.2</v>
      </c>
      <c r="K53">
        <v>0.7</v>
      </c>
      <c r="L53">
        <v>3</v>
      </c>
    </row>
    <row r="54" spans="1:12" x14ac:dyDescent="0.25">
      <c r="A54">
        <v>840</v>
      </c>
      <c r="B54" s="1">
        <v>39403</v>
      </c>
      <c r="D54">
        <v>0</v>
      </c>
      <c r="G54">
        <v>2.8</v>
      </c>
      <c r="H54">
        <v>-2.9</v>
      </c>
      <c r="I54">
        <v>11</v>
      </c>
      <c r="J54">
        <v>-4.5</v>
      </c>
      <c r="K54">
        <v>1.2</v>
      </c>
      <c r="L54">
        <v>2</v>
      </c>
    </row>
    <row r="55" spans="1:12" x14ac:dyDescent="0.25">
      <c r="A55">
        <v>840</v>
      </c>
      <c r="B55" s="1">
        <v>39404</v>
      </c>
      <c r="D55">
        <v>0</v>
      </c>
      <c r="G55">
        <v>2.8</v>
      </c>
      <c r="H55">
        <v>-2.1</v>
      </c>
      <c r="I55">
        <v>10.3</v>
      </c>
      <c r="J55">
        <v>-4.0999999999999996</v>
      </c>
      <c r="K55">
        <v>1.9</v>
      </c>
      <c r="L55">
        <v>3</v>
      </c>
    </row>
    <row r="56" spans="1:12" x14ac:dyDescent="0.25">
      <c r="A56">
        <v>840</v>
      </c>
      <c r="B56" s="1">
        <v>39405</v>
      </c>
      <c r="D56">
        <v>0</v>
      </c>
      <c r="G56">
        <v>2.8</v>
      </c>
      <c r="H56">
        <v>-2.7</v>
      </c>
      <c r="I56">
        <v>11.2</v>
      </c>
      <c r="J56">
        <v>-4.0999999999999996</v>
      </c>
      <c r="K56">
        <v>1.7</v>
      </c>
      <c r="L56">
        <v>2</v>
      </c>
    </row>
    <row r="57" spans="1:12" x14ac:dyDescent="0.25">
      <c r="A57">
        <v>840</v>
      </c>
      <c r="B57" s="1">
        <v>39406</v>
      </c>
      <c r="D57">
        <v>0</v>
      </c>
      <c r="G57">
        <v>2.8</v>
      </c>
      <c r="H57">
        <v>-1.1000000000000001</v>
      </c>
      <c r="I57">
        <v>12.2</v>
      </c>
      <c r="J57">
        <v>-4.0999999999999996</v>
      </c>
      <c r="K57">
        <v>2.6</v>
      </c>
      <c r="L57">
        <v>2</v>
      </c>
    </row>
    <row r="58" spans="1:12" x14ac:dyDescent="0.25">
      <c r="A58">
        <v>840</v>
      </c>
      <c r="B58" s="1">
        <v>39407</v>
      </c>
      <c r="D58">
        <v>0</v>
      </c>
      <c r="G58">
        <v>2.8</v>
      </c>
      <c r="H58">
        <v>-0.8</v>
      </c>
      <c r="I58">
        <v>8.3000000000000007</v>
      </c>
      <c r="J58">
        <v>-4</v>
      </c>
      <c r="K58">
        <v>1.7</v>
      </c>
      <c r="L58">
        <v>3</v>
      </c>
    </row>
    <row r="59" spans="1:12" x14ac:dyDescent="0.25">
      <c r="A59">
        <v>840</v>
      </c>
      <c r="B59" s="1">
        <v>39408</v>
      </c>
      <c r="D59">
        <v>0</v>
      </c>
      <c r="G59">
        <v>2.8</v>
      </c>
      <c r="H59">
        <v>-11.5</v>
      </c>
      <c r="I59">
        <v>1.6</v>
      </c>
      <c r="J59">
        <v>-11.5</v>
      </c>
      <c r="K59">
        <v>-4.2</v>
      </c>
      <c r="L59">
        <v>3</v>
      </c>
    </row>
    <row r="60" spans="1:12" x14ac:dyDescent="0.25">
      <c r="A60">
        <v>840</v>
      </c>
      <c r="B60" s="1">
        <v>39409</v>
      </c>
      <c r="D60">
        <v>0</v>
      </c>
      <c r="G60">
        <v>2.8</v>
      </c>
      <c r="H60">
        <v>-6</v>
      </c>
      <c r="I60">
        <v>2.9</v>
      </c>
      <c r="J60">
        <v>-12.2</v>
      </c>
      <c r="K60">
        <v>-5.3</v>
      </c>
      <c r="L60">
        <v>3</v>
      </c>
    </row>
    <row r="61" spans="1:12" x14ac:dyDescent="0.25">
      <c r="A61">
        <v>840</v>
      </c>
      <c r="B61" s="1">
        <v>39410</v>
      </c>
      <c r="D61">
        <v>0</v>
      </c>
      <c r="G61">
        <v>3.5</v>
      </c>
      <c r="H61">
        <v>-8.6</v>
      </c>
      <c r="I61">
        <v>-3.7</v>
      </c>
      <c r="J61">
        <v>-11.8</v>
      </c>
      <c r="K61">
        <v>-5.9</v>
      </c>
      <c r="L61">
        <v>11</v>
      </c>
    </row>
    <row r="62" spans="1:12" x14ac:dyDescent="0.25">
      <c r="A62">
        <v>840</v>
      </c>
      <c r="B62" s="1">
        <v>39411</v>
      </c>
      <c r="D62">
        <v>0.5</v>
      </c>
      <c r="G62">
        <v>3.5</v>
      </c>
      <c r="H62">
        <v>-12</v>
      </c>
      <c r="I62">
        <v>0.9</v>
      </c>
      <c r="J62">
        <v>-15.3</v>
      </c>
      <c r="K62">
        <v>-8</v>
      </c>
      <c r="L62">
        <v>10</v>
      </c>
    </row>
    <row r="63" spans="1:12" x14ac:dyDescent="0.25">
      <c r="A63">
        <v>840</v>
      </c>
      <c r="B63" s="1">
        <v>39412</v>
      </c>
      <c r="D63">
        <v>0.5</v>
      </c>
      <c r="G63">
        <v>3.5</v>
      </c>
      <c r="H63">
        <v>-8.6999999999999993</v>
      </c>
      <c r="I63">
        <v>7.6</v>
      </c>
      <c r="J63">
        <v>-13.4</v>
      </c>
      <c r="K63">
        <v>-4.2</v>
      </c>
      <c r="L63">
        <v>8</v>
      </c>
    </row>
    <row r="64" spans="1:12" x14ac:dyDescent="0.25">
      <c r="A64">
        <v>840</v>
      </c>
      <c r="B64" s="1">
        <v>39413</v>
      </c>
      <c r="D64">
        <v>0.5</v>
      </c>
      <c r="G64">
        <v>3.5</v>
      </c>
      <c r="H64">
        <v>-13.4</v>
      </c>
      <c r="I64">
        <v>4.4000000000000004</v>
      </c>
      <c r="J64">
        <v>-14.2</v>
      </c>
      <c r="K64">
        <v>-6.2</v>
      </c>
      <c r="L64">
        <v>8</v>
      </c>
    </row>
    <row r="65" spans="1:12" x14ac:dyDescent="0.25">
      <c r="A65">
        <v>840</v>
      </c>
      <c r="B65" s="1">
        <v>39414</v>
      </c>
      <c r="D65">
        <v>0.5</v>
      </c>
      <c r="G65">
        <v>3.5</v>
      </c>
      <c r="H65">
        <v>-3.4</v>
      </c>
      <c r="I65">
        <v>3.2</v>
      </c>
      <c r="J65">
        <v>-13.8</v>
      </c>
      <c r="K65">
        <v>-4.5</v>
      </c>
      <c r="L65">
        <v>7</v>
      </c>
    </row>
    <row r="66" spans="1:12" x14ac:dyDescent="0.25">
      <c r="A66">
        <v>840</v>
      </c>
      <c r="B66" s="1">
        <v>39415</v>
      </c>
      <c r="D66">
        <v>0.5</v>
      </c>
      <c r="G66">
        <v>3.5</v>
      </c>
      <c r="H66">
        <v>-15.7</v>
      </c>
      <c r="I66">
        <v>0.7</v>
      </c>
      <c r="J66">
        <v>-15.9</v>
      </c>
      <c r="K66">
        <v>-6.9</v>
      </c>
      <c r="L66">
        <v>7</v>
      </c>
    </row>
    <row r="67" spans="1:12" x14ac:dyDescent="0.25">
      <c r="A67">
        <v>840</v>
      </c>
      <c r="B67" s="1">
        <v>39416</v>
      </c>
      <c r="D67">
        <v>0.7</v>
      </c>
      <c r="G67">
        <v>3.7</v>
      </c>
      <c r="H67">
        <v>-9.5</v>
      </c>
      <c r="I67">
        <v>3.5</v>
      </c>
      <c r="J67">
        <v>-16.2</v>
      </c>
      <c r="K67">
        <v>-7</v>
      </c>
      <c r="L67">
        <v>7</v>
      </c>
    </row>
    <row r="68" spans="1:12" x14ac:dyDescent="0.25">
      <c r="A68">
        <v>840</v>
      </c>
      <c r="B68" s="1">
        <v>39417</v>
      </c>
      <c r="D68">
        <v>4.2</v>
      </c>
      <c r="G68">
        <v>6.8</v>
      </c>
      <c r="H68">
        <v>2</v>
      </c>
      <c r="I68">
        <v>2.2000000000000002</v>
      </c>
      <c r="J68">
        <v>-9.9</v>
      </c>
      <c r="K68">
        <v>-1.4</v>
      </c>
      <c r="L68">
        <v>17</v>
      </c>
    </row>
    <row r="69" spans="1:12" x14ac:dyDescent="0.25">
      <c r="A69">
        <v>840</v>
      </c>
      <c r="B69" s="1">
        <v>39418</v>
      </c>
      <c r="D69">
        <v>7.3</v>
      </c>
      <c r="G69">
        <v>9.6</v>
      </c>
      <c r="H69">
        <v>-7.6</v>
      </c>
      <c r="I69">
        <v>16.8</v>
      </c>
      <c r="J69">
        <v>-7.8</v>
      </c>
      <c r="K69">
        <v>-1.2</v>
      </c>
      <c r="L69">
        <v>32</v>
      </c>
    </row>
    <row r="70" spans="1:12" x14ac:dyDescent="0.25">
      <c r="A70">
        <v>840</v>
      </c>
      <c r="B70" s="1">
        <v>39419</v>
      </c>
      <c r="D70">
        <v>8.1</v>
      </c>
      <c r="G70">
        <v>10.3</v>
      </c>
      <c r="H70">
        <v>-11.1</v>
      </c>
      <c r="I70">
        <v>0.8</v>
      </c>
      <c r="J70">
        <v>-11.8</v>
      </c>
      <c r="K70">
        <v>-6.8</v>
      </c>
      <c r="L70">
        <v>33</v>
      </c>
    </row>
    <row r="71" spans="1:12" x14ac:dyDescent="0.25">
      <c r="A71">
        <v>840</v>
      </c>
      <c r="B71" s="1">
        <v>39420</v>
      </c>
      <c r="D71">
        <v>8.3000000000000007</v>
      </c>
      <c r="G71">
        <v>10.5</v>
      </c>
      <c r="H71">
        <v>-3.5</v>
      </c>
      <c r="I71">
        <v>6.8</v>
      </c>
      <c r="J71">
        <v>-11.5</v>
      </c>
      <c r="K71">
        <v>-2.2000000000000002</v>
      </c>
      <c r="L71">
        <v>27</v>
      </c>
    </row>
    <row r="72" spans="1:12" x14ac:dyDescent="0.25">
      <c r="A72">
        <v>840</v>
      </c>
      <c r="B72" s="1">
        <v>39421</v>
      </c>
      <c r="D72">
        <v>8.3000000000000007</v>
      </c>
      <c r="G72">
        <v>10.5</v>
      </c>
      <c r="H72">
        <v>-2.7</v>
      </c>
      <c r="I72">
        <v>10.1</v>
      </c>
      <c r="J72">
        <v>-5.0999999999999996</v>
      </c>
      <c r="K72">
        <v>0.6</v>
      </c>
      <c r="L72">
        <v>28</v>
      </c>
    </row>
    <row r="73" spans="1:12" x14ac:dyDescent="0.25">
      <c r="A73">
        <v>840</v>
      </c>
      <c r="B73" s="1">
        <v>39422</v>
      </c>
      <c r="D73">
        <v>8.6999999999999993</v>
      </c>
      <c r="G73">
        <v>10.8</v>
      </c>
      <c r="H73">
        <v>-0.3</v>
      </c>
      <c r="I73">
        <v>6.3</v>
      </c>
      <c r="J73">
        <v>-5.9</v>
      </c>
      <c r="K73">
        <v>-0.7</v>
      </c>
      <c r="L73">
        <v>29</v>
      </c>
    </row>
    <row r="74" spans="1:12" x14ac:dyDescent="0.25">
      <c r="A74">
        <v>840</v>
      </c>
      <c r="B74" s="1">
        <v>39423</v>
      </c>
      <c r="D74">
        <v>9.4</v>
      </c>
      <c r="G74">
        <v>11.5</v>
      </c>
      <c r="H74">
        <v>-1.8</v>
      </c>
      <c r="I74">
        <v>-0.1</v>
      </c>
      <c r="J74">
        <v>-1.8</v>
      </c>
      <c r="K74">
        <v>-1.1000000000000001</v>
      </c>
      <c r="L74">
        <v>33</v>
      </c>
    </row>
    <row r="75" spans="1:12" x14ac:dyDescent="0.25">
      <c r="A75">
        <v>840</v>
      </c>
      <c r="B75" s="1">
        <v>39424</v>
      </c>
      <c r="D75">
        <v>14.1</v>
      </c>
      <c r="G75">
        <v>15.7</v>
      </c>
      <c r="H75">
        <v>-0.7</v>
      </c>
      <c r="I75">
        <v>1.2</v>
      </c>
      <c r="J75">
        <v>-2</v>
      </c>
      <c r="K75">
        <v>-0.5</v>
      </c>
      <c r="L75">
        <v>211</v>
      </c>
    </row>
    <row r="76" spans="1:12" x14ac:dyDescent="0.25">
      <c r="A76">
        <v>840</v>
      </c>
      <c r="B76" s="1">
        <v>39425</v>
      </c>
      <c r="D76">
        <v>16</v>
      </c>
      <c r="G76">
        <v>17.399999999999999</v>
      </c>
      <c r="H76">
        <v>-8.1</v>
      </c>
      <c r="I76">
        <v>-0.7</v>
      </c>
      <c r="J76">
        <v>-8.1</v>
      </c>
      <c r="K76">
        <v>-3</v>
      </c>
      <c r="L76">
        <v>211</v>
      </c>
    </row>
    <row r="77" spans="1:12" x14ac:dyDescent="0.25">
      <c r="A77">
        <v>840</v>
      </c>
      <c r="B77" s="1">
        <v>39426</v>
      </c>
      <c r="D77">
        <v>16.3</v>
      </c>
      <c r="G77">
        <v>17.600000000000001</v>
      </c>
      <c r="H77">
        <v>-7.3</v>
      </c>
      <c r="I77">
        <v>-1.4</v>
      </c>
      <c r="J77">
        <v>-12.5</v>
      </c>
      <c r="K77">
        <v>-7.4</v>
      </c>
      <c r="L77">
        <v>63</v>
      </c>
    </row>
    <row r="78" spans="1:12" x14ac:dyDescent="0.25">
      <c r="A78">
        <v>840</v>
      </c>
      <c r="B78" s="1">
        <v>39427</v>
      </c>
      <c r="D78">
        <v>17.899999999999999</v>
      </c>
      <c r="G78">
        <v>19.100000000000001</v>
      </c>
      <c r="H78">
        <v>-3.7</v>
      </c>
      <c r="I78">
        <v>-0.9</v>
      </c>
      <c r="J78">
        <v>-7.3</v>
      </c>
      <c r="K78">
        <v>-2.8</v>
      </c>
      <c r="L78">
        <v>71</v>
      </c>
    </row>
    <row r="79" spans="1:12" x14ac:dyDescent="0.25">
      <c r="A79">
        <v>840</v>
      </c>
      <c r="B79" s="1">
        <v>39428</v>
      </c>
      <c r="D79">
        <v>19.5</v>
      </c>
      <c r="G79">
        <v>20.5</v>
      </c>
      <c r="H79">
        <v>-7.8</v>
      </c>
      <c r="I79">
        <v>-3.7</v>
      </c>
      <c r="J79">
        <v>-8</v>
      </c>
      <c r="K79">
        <v>-5.9</v>
      </c>
      <c r="L79">
        <v>81</v>
      </c>
    </row>
    <row r="80" spans="1:12" x14ac:dyDescent="0.25">
      <c r="A80">
        <v>840</v>
      </c>
      <c r="B80" s="1">
        <v>39429</v>
      </c>
      <c r="D80">
        <v>19.5</v>
      </c>
      <c r="G80">
        <v>20.5</v>
      </c>
      <c r="H80">
        <v>-15.2</v>
      </c>
      <c r="I80">
        <v>-2.8</v>
      </c>
      <c r="J80">
        <v>-15.8</v>
      </c>
      <c r="K80">
        <v>-8.6999999999999993</v>
      </c>
      <c r="L80">
        <v>79</v>
      </c>
    </row>
    <row r="81" spans="1:12" x14ac:dyDescent="0.25">
      <c r="A81">
        <v>840</v>
      </c>
      <c r="B81" s="1">
        <v>39430</v>
      </c>
      <c r="D81">
        <v>19.5</v>
      </c>
      <c r="G81">
        <v>20.5</v>
      </c>
      <c r="H81">
        <v>-17</v>
      </c>
      <c r="I81">
        <v>3.6</v>
      </c>
      <c r="J81">
        <v>-17.5</v>
      </c>
      <c r="K81">
        <v>-9.5</v>
      </c>
      <c r="L81">
        <v>76</v>
      </c>
    </row>
    <row r="82" spans="1:12" x14ac:dyDescent="0.25">
      <c r="A82">
        <v>840</v>
      </c>
      <c r="B82" s="1">
        <v>39431</v>
      </c>
      <c r="D82">
        <v>19.600000000000001</v>
      </c>
      <c r="G82">
        <v>20.6</v>
      </c>
      <c r="H82">
        <v>-15.9</v>
      </c>
      <c r="I82">
        <v>-4.5999999999999996</v>
      </c>
      <c r="J82">
        <v>-17.3</v>
      </c>
      <c r="K82">
        <v>-11</v>
      </c>
      <c r="L82">
        <v>77</v>
      </c>
    </row>
    <row r="83" spans="1:12" x14ac:dyDescent="0.25">
      <c r="A83">
        <v>840</v>
      </c>
      <c r="B83" s="1">
        <v>39432</v>
      </c>
      <c r="D83">
        <v>19.600000000000001</v>
      </c>
      <c r="G83">
        <v>20.6</v>
      </c>
      <c r="H83">
        <v>-17.899999999999999</v>
      </c>
      <c r="I83">
        <v>-2.9</v>
      </c>
      <c r="J83">
        <v>-24</v>
      </c>
      <c r="K83">
        <v>-15.5</v>
      </c>
      <c r="L83">
        <v>73</v>
      </c>
    </row>
    <row r="84" spans="1:12" x14ac:dyDescent="0.25">
      <c r="A84">
        <v>840</v>
      </c>
      <c r="B84" s="1">
        <v>39433</v>
      </c>
      <c r="D84">
        <v>19.8</v>
      </c>
      <c r="G84">
        <v>20.8</v>
      </c>
      <c r="H84">
        <v>-15.5</v>
      </c>
      <c r="I84">
        <v>6.1</v>
      </c>
      <c r="J84">
        <v>-18.2</v>
      </c>
      <c r="K84">
        <v>-10.1</v>
      </c>
      <c r="L84">
        <v>70</v>
      </c>
    </row>
    <row r="85" spans="1:12" x14ac:dyDescent="0.25">
      <c r="A85">
        <v>840</v>
      </c>
      <c r="B85" s="1">
        <v>39434</v>
      </c>
      <c r="D85">
        <v>19.8</v>
      </c>
      <c r="G85">
        <v>20.8</v>
      </c>
      <c r="H85">
        <v>-7</v>
      </c>
      <c r="I85">
        <v>1.5</v>
      </c>
      <c r="J85">
        <v>-16.899999999999999</v>
      </c>
      <c r="K85">
        <v>-8.1</v>
      </c>
      <c r="L85">
        <v>211</v>
      </c>
    </row>
    <row r="86" spans="1:12" x14ac:dyDescent="0.25">
      <c r="A86">
        <v>840</v>
      </c>
      <c r="B86" s="1">
        <v>39435</v>
      </c>
      <c r="D86">
        <v>19.8</v>
      </c>
      <c r="G86">
        <v>20.8</v>
      </c>
      <c r="H86">
        <v>-9.4</v>
      </c>
      <c r="I86">
        <v>0.6</v>
      </c>
      <c r="J86">
        <v>-12.6</v>
      </c>
      <c r="K86">
        <v>-6.6</v>
      </c>
      <c r="L86">
        <v>65</v>
      </c>
    </row>
    <row r="87" spans="1:12" x14ac:dyDescent="0.25">
      <c r="A87">
        <v>840</v>
      </c>
      <c r="B87" s="1">
        <v>39436</v>
      </c>
      <c r="D87">
        <v>19.899999999999999</v>
      </c>
      <c r="G87">
        <v>20.9</v>
      </c>
      <c r="H87">
        <v>-6.2</v>
      </c>
      <c r="I87">
        <v>-1.6</v>
      </c>
      <c r="J87">
        <v>-13.6</v>
      </c>
      <c r="K87">
        <v>-6.9</v>
      </c>
      <c r="L87">
        <v>64</v>
      </c>
    </row>
    <row r="88" spans="1:12" x14ac:dyDescent="0.25">
      <c r="A88">
        <v>840</v>
      </c>
      <c r="B88" s="1">
        <v>39437</v>
      </c>
      <c r="D88">
        <v>19.899999999999999</v>
      </c>
      <c r="G88">
        <v>20.9</v>
      </c>
      <c r="H88">
        <v>-4.8</v>
      </c>
      <c r="I88">
        <v>1.3</v>
      </c>
      <c r="J88">
        <v>-12</v>
      </c>
      <c r="K88">
        <v>-5.3</v>
      </c>
      <c r="L88">
        <v>63</v>
      </c>
    </row>
    <row r="89" spans="1:12" x14ac:dyDescent="0.25">
      <c r="A89">
        <v>840</v>
      </c>
      <c r="B89" s="1">
        <v>39438</v>
      </c>
      <c r="D89">
        <v>19.899999999999999</v>
      </c>
      <c r="G89">
        <v>20.9</v>
      </c>
      <c r="H89">
        <v>-10</v>
      </c>
      <c r="I89">
        <v>-4.3</v>
      </c>
      <c r="J89">
        <v>-10</v>
      </c>
      <c r="K89">
        <v>-6.5</v>
      </c>
      <c r="L89">
        <v>70</v>
      </c>
    </row>
    <row r="90" spans="1:12" x14ac:dyDescent="0.25">
      <c r="A90">
        <v>840</v>
      </c>
      <c r="B90" s="1">
        <v>39439</v>
      </c>
      <c r="D90">
        <v>20.6</v>
      </c>
      <c r="G90">
        <v>21.5</v>
      </c>
      <c r="H90">
        <v>-16.7</v>
      </c>
      <c r="I90">
        <v>-2.2999999999999998</v>
      </c>
      <c r="J90">
        <v>-19.7</v>
      </c>
      <c r="K90">
        <v>-10.8</v>
      </c>
      <c r="L90">
        <v>68</v>
      </c>
    </row>
    <row r="91" spans="1:12" x14ac:dyDescent="0.25">
      <c r="A91">
        <v>840</v>
      </c>
      <c r="B91" s="1">
        <v>39440</v>
      </c>
      <c r="D91">
        <v>20.6</v>
      </c>
      <c r="G91">
        <v>21.5</v>
      </c>
      <c r="H91">
        <v>-16.600000000000001</v>
      </c>
      <c r="I91">
        <v>-1.3</v>
      </c>
      <c r="J91">
        <v>-18.7</v>
      </c>
      <c r="K91">
        <v>-11.9</v>
      </c>
      <c r="L91">
        <v>66</v>
      </c>
    </row>
    <row r="92" spans="1:12" x14ac:dyDescent="0.25">
      <c r="A92">
        <v>840</v>
      </c>
      <c r="B92" s="1">
        <v>39441</v>
      </c>
      <c r="D92">
        <v>20.6</v>
      </c>
      <c r="G92">
        <v>21.5</v>
      </c>
      <c r="H92">
        <v>-5.6</v>
      </c>
      <c r="I92">
        <v>3.6</v>
      </c>
      <c r="J92">
        <v>-19.100000000000001</v>
      </c>
      <c r="K92">
        <v>-8.8000000000000007</v>
      </c>
      <c r="L92">
        <v>64</v>
      </c>
    </row>
    <row r="93" spans="1:12" x14ac:dyDescent="0.25">
      <c r="A93">
        <v>840</v>
      </c>
      <c r="B93" s="1">
        <v>39442</v>
      </c>
      <c r="D93">
        <v>20.6</v>
      </c>
      <c r="G93">
        <v>21.5</v>
      </c>
      <c r="H93">
        <v>-19</v>
      </c>
      <c r="I93">
        <v>-2.5</v>
      </c>
      <c r="J93">
        <v>-19.8</v>
      </c>
      <c r="K93">
        <v>-8.5</v>
      </c>
      <c r="L93">
        <v>68</v>
      </c>
    </row>
    <row r="94" spans="1:12" x14ac:dyDescent="0.25">
      <c r="A94">
        <v>840</v>
      </c>
      <c r="B94" s="1">
        <v>39443</v>
      </c>
      <c r="D94">
        <v>20.7</v>
      </c>
      <c r="G94">
        <v>21.6</v>
      </c>
      <c r="H94">
        <v>-12.9</v>
      </c>
      <c r="I94">
        <v>-3.8</v>
      </c>
      <c r="J94">
        <v>-21.8</v>
      </c>
      <c r="K94">
        <v>-13.6</v>
      </c>
      <c r="L94">
        <v>66</v>
      </c>
    </row>
    <row r="95" spans="1:12" x14ac:dyDescent="0.25">
      <c r="A95">
        <v>840</v>
      </c>
      <c r="B95" s="1">
        <v>39444</v>
      </c>
      <c r="D95">
        <v>20.7</v>
      </c>
      <c r="G95">
        <v>21.6</v>
      </c>
      <c r="H95">
        <v>-25.7</v>
      </c>
      <c r="I95">
        <v>-7.4</v>
      </c>
      <c r="J95">
        <v>-25.7</v>
      </c>
      <c r="K95">
        <v>-15.1</v>
      </c>
      <c r="L95">
        <v>67</v>
      </c>
    </row>
    <row r="96" spans="1:12" x14ac:dyDescent="0.25">
      <c r="A96">
        <v>840</v>
      </c>
      <c r="B96" s="1">
        <v>39445</v>
      </c>
      <c r="D96">
        <v>21</v>
      </c>
      <c r="G96">
        <v>21.8</v>
      </c>
      <c r="H96">
        <v>-23.1</v>
      </c>
      <c r="I96">
        <v>-8.8000000000000007</v>
      </c>
      <c r="J96">
        <v>-28.3</v>
      </c>
      <c r="K96">
        <v>-19.2</v>
      </c>
      <c r="L96">
        <v>66</v>
      </c>
    </row>
    <row r="97" spans="1:12" x14ac:dyDescent="0.25">
      <c r="A97">
        <v>840</v>
      </c>
      <c r="B97" s="1">
        <v>39446</v>
      </c>
      <c r="D97">
        <v>21</v>
      </c>
      <c r="G97">
        <v>21.8</v>
      </c>
      <c r="H97">
        <v>-16.600000000000001</v>
      </c>
      <c r="I97">
        <v>-6.5</v>
      </c>
      <c r="J97">
        <v>-24.6</v>
      </c>
      <c r="K97">
        <v>-15.9</v>
      </c>
      <c r="L97">
        <v>65</v>
      </c>
    </row>
    <row r="98" spans="1:12" x14ac:dyDescent="0.25">
      <c r="A98">
        <v>840</v>
      </c>
      <c r="B98" s="1">
        <v>39447</v>
      </c>
      <c r="D98">
        <v>21.1</v>
      </c>
      <c r="G98">
        <v>21.9</v>
      </c>
      <c r="H98">
        <v>-8.1</v>
      </c>
      <c r="I98">
        <v>-4.7</v>
      </c>
      <c r="J98">
        <v>-19.100000000000001</v>
      </c>
      <c r="K98">
        <v>-10.5</v>
      </c>
      <c r="L98">
        <v>68</v>
      </c>
    </row>
    <row r="99" spans="1:12" x14ac:dyDescent="0.25">
      <c r="A99">
        <v>840</v>
      </c>
      <c r="B99" s="1">
        <v>39448</v>
      </c>
      <c r="D99">
        <v>21.4</v>
      </c>
      <c r="G99">
        <v>22.2</v>
      </c>
      <c r="H99">
        <v>-26</v>
      </c>
      <c r="I99">
        <v>-4.8</v>
      </c>
      <c r="J99">
        <v>-26.4</v>
      </c>
      <c r="K99">
        <v>-14.4</v>
      </c>
      <c r="L99">
        <v>68</v>
      </c>
    </row>
    <row r="100" spans="1:12" x14ac:dyDescent="0.25">
      <c r="A100">
        <v>840</v>
      </c>
      <c r="B100" s="1">
        <v>39449</v>
      </c>
      <c r="D100">
        <v>21.5</v>
      </c>
      <c r="G100">
        <v>22.3</v>
      </c>
      <c r="H100">
        <v>-12</v>
      </c>
      <c r="I100">
        <v>5.8</v>
      </c>
      <c r="J100">
        <v>-26.7</v>
      </c>
      <c r="K100">
        <v>-13.2</v>
      </c>
      <c r="L100">
        <v>66</v>
      </c>
    </row>
    <row r="101" spans="1:12" x14ac:dyDescent="0.25">
      <c r="A101">
        <v>840</v>
      </c>
      <c r="B101" s="1">
        <v>39450</v>
      </c>
      <c r="D101">
        <v>21.6</v>
      </c>
      <c r="G101">
        <v>22.4</v>
      </c>
      <c r="H101">
        <v>-11.4</v>
      </c>
      <c r="I101">
        <v>7.1</v>
      </c>
      <c r="J101">
        <v>-12.9</v>
      </c>
      <c r="K101">
        <v>-5.8</v>
      </c>
      <c r="L101">
        <v>64</v>
      </c>
    </row>
    <row r="102" spans="1:12" x14ac:dyDescent="0.25">
      <c r="A102">
        <v>840</v>
      </c>
      <c r="B102" s="1">
        <v>39451</v>
      </c>
      <c r="D102">
        <v>21.6</v>
      </c>
      <c r="G102">
        <v>22.4</v>
      </c>
      <c r="H102">
        <v>-3.9</v>
      </c>
      <c r="I102">
        <v>5.8</v>
      </c>
      <c r="J102">
        <v>-12.7</v>
      </c>
      <c r="K102">
        <v>-5.5</v>
      </c>
      <c r="L102">
        <v>63</v>
      </c>
    </row>
    <row r="103" spans="1:12" x14ac:dyDescent="0.25">
      <c r="A103">
        <v>840</v>
      </c>
      <c r="B103" s="1">
        <v>39452</v>
      </c>
      <c r="D103">
        <v>21.6</v>
      </c>
      <c r="G103">
        <v>22.4</v>
      </c>
      <c r="H103">
        <v>-2.7</v>
      </c>
      <c r="I103">
        <v>-2.4</v>
      </c>
      <c r="J103">
        <v>-5.5</v>
      </c>
      <c r="K103">
        <v>-3.3</v>
      </c>
      <c r="L103">
        <v>63</v>
      </c>
    </row>
    <row r="104" spans="1:12" x14ac:dyDescent="0.25">
      <c r="A104">
        <v>840</v>
      </c>
      <c r="B104" s="1">
        <v>39453</v>
      </c>
      <c r="D104">
        <v>25.5</v>
      </c>
      <c r="G104">
        <v>25.9</v>
      </c>
      <c r="H104">
        <v>-2.6</v>
      </c>
      <c r="I104">
        <v>-1.3</v>
      </c>
      <c r="J104">
        <v>-2.8</v>
      </c>
      <c r="K104">
        <v>-2.1</v>
      </c>
      <c r="L104">
        <v>87</v>
      </c>
    </row>
    <row r="105" spans="1:12" x14ac:dyDescent="0.25">
      <c r="A105">
        <v>840</v>
      </c>
      <c r="B105" s="1">
        <v>39454</v>
      </c>
      <c r="D105">
        <v>27</v>
      </c>
      <c r="G105">
        <v>27.2</v>
      </c>
      <c r="H105">
        <v>-5.5</v>
      </c>
      <c r="I105">
        <v>-1.6</v>
      </c>
      <c r="J105">
        <v>-5.5</v>
      </c>
      <c r="K105">
        <v>-3.5</v>
      </c>
      <c r="L105">
        <v>93</v>
      </c>
    </row>
    <row r="106" spans="1:12" x14ac:dyDescent="0.25">
      <c r="A106">
        <v>840</v>
      </c>
      <c r="B106" s="1">
        <v>39455</v>
      </c>
      <c r="D106">
        <v>28</v>
      </c>
      <c r="G106">
        <v>28.1</v>
      </c>
      <c r="H106">
        <v>-10.1</v>
      </c>
      <c r="I106">
        <v>-3.3</v>
      </c>
      <c r="J106">
        <v>-10.1</v>
      </c>
      <c r="K106">
        <v>-5.9</v>
      </c>
      <c r="L106">
        <v>95</v>
      </c>
    </row>
    <row r="107" spans="1:12" x14ac:dyDescent="0.25">
      <c r="A107">
        <v>840</v>
      </c>
      <c r="B107" s="1">
        <v>39456</v>
      </c>
      <c r="D107">
        <v>28</v>
      </c>
      <c r="G107">
        <v>28.1</v>
      </c>
      <c r="H107">
        <v>-14.5</v>
      </c>
      <c r="I107">
        <v>0.6</v>
      </c>
      <c r="J107">
        <v>-20.8</v>
      </c>
      <c r="K107">
        <v>-10.8</v>
      </c>
      <c r="L107">
        <v>92</v>
      </c>
    </row>
    <row r="108" spans="1:12" x14ac:dyDescent="0.25">
      <c r="A108">
        <v>840</v>
      </c>
      <c r="B108" s="1">
        <v>39457</v>
      </c>
      <c r="D108">
        <v>28.2</v>
      </c>
      <c r="G108">
        <v>28.3</v>
      </c>
      <c r="H108">
        <v>-19.5</v>
      </c>
      <c r="I108">
        <v>-5.5</v>
      </c>
      <c r="J108">
        <v>-19.5</v>
      </c>
      <c r="K108">
        <v>-9.9</v>
      </c>
      <c r="L108">
        <v>101</v>
      </c>
    </row>
    <row r="109" spans="1:12" x14ac:dyDescent="0.25">
      <c r="A109">
        <v>840</v>
      </c>
      <c r="B109" s="1">
        <v>39458</v>
      </c>
      <c r="D109">
        <v>28.3</v>
      </c>
      <c r="G109">
        <v>28.4</v>
      </c>
      <c r="H109">
        <v>-14.6</v>
      </c>
      <c r="I109">
        <v>2.5</v>
      </c>
      <c r="J109">
        <v>-22.2</v>
      </c>
      <c r="K109">
        <v>-12.2</v>
      </c>
      <c r="L109">
        <v>97</v>
      </c>
    </row>
    <row r="110" spans="1:12" x14ac:dyDescent="0.25">
      <c r="A110">
        <v>840</v>
      </c>
      <c r="B110" s="1">
        <v>39459</v>
      </c>
      <c r="D110">
        <v>28.3</v>
      </c>
      <c r="G110">
        <v>28.4</v>
      </c>
      <c r="H110">
        <v>-18.600000000000001</v>
      </c>
      <c r="I110">
        <v>0.3</v>
      </c>
      <c r="J110">
        <v>-18.600000000000001</v>
      </c>
      <c r="K110">
        <v>-11.8</v>
      </c>
      <c r="L110">
        <v>94</v>
      </c>
    </row>
    <row r="111" spans="1:12" x14ac:dyDescent="0.25">
      <c r="A111">
        <v>840</v>
      </c>
      <c r="B111" s="1">
        <v>39460</v>
      </c>
      <c r="D111">
        <v>28.3</v>
      </c>
      <c r="G111">
        <v>28.4</v>
      </c>
      <c r="H111">
        <v>-20.100000000000001</v>
      </c>
      <c r="I111">
        <v>1.7</v>
      </c>
      <c r="J111">
        <v>-21.3</v>
      </c>
      <c r="K111">
        <v>-14</v>
      </c>
      <c r="L111">
        <v>91</v>
      </c>
    </row>
    <row r="112" spans="1:12" x14ac:dyDescent="0.25">
      <c r="A112">
        <v>840</v>
      </c>
      <c r="B112" s="1">
        <v>39461</v>
      </c>
      <c r="D112">
        <v>28.3</v>
      </c>
      <c r="G112">
        <v>28.4</v>
      </c>
      <c r="H112">
        <v>-17.399999999999999</v>
      </c>
      <c r="I112">
        <v>1.4</v>
      </c>
      <c r="J112">
        <v>-20.2</v>
      </c>
      <c r="K112">
        <v>-11.2</v>
      </c>
      <c r="L112">
        <v>89</v>
      </c>
    </row>
    <row r="113" spans="1:12" x14ac:dyDescent="0.25">
      <c r="A113">
        <v>840</v>
      </c>
      <c r="B113" s="1">
        <v>39462</v>
      </c>
      <c r="D113">
        <v>28.4</v>
      </c>
      <c r="G113">
        <v>28.5</v>
      </c>
      <c r="H113">
        <v>-15.4</v>
      </c>
      <c r="I113">
        <v>0.7</v>
      </c>
      <c r="J113">
        <v>-19</v>
      </c>
      <c r="K113">
        <v>-11</v>
      </c>
      <c r="L113">
        <v>87</v>
      </c>
    </row>
    <row r="114" spans="1:12" x14ac:dyDescent="0.25">
      <c r="A114">
        <v>840</v>
      </c>
      <c r="B114" s="1">
        <v>39463</v>
      </c>
      <c r="D114">
        <v>28.4</v>
      </c>
      <c r="G114">
        <v>28.5</v>
      </c>
      <c r="H114">
        <v>-11.8</v>
      </c>
      <c r="I114">
        <v>0.1</v>
      </c>
      <c r="J114">
        <v>-16.2</v>
      </c>
      <c r="K114">
        <v>-10.199999999999999</v>
      </c>
      <c r="L114">
        <v>86</v>
      </c>
    </row>
    <row r="115" spans="1:12" x14ac:dyDescent="0.25">
      <c r="A115">
        <v>840</v>
      </c>
      <c r="B115" s="1">
        <v>39464</v>
      </c>
      <c r="D115">
        <v>28.4</v>
      </c>
      <c r="G115">
        <v>28.5</v>
      </c>
      <c r="H115">
        <v>-29.8</v>
      </c>
      <c r="I115">
        <v>-10.3</v>
      </c>
      <c r="J115">
        <v>-29.9</v>
      </c>
      <c r="K115">
        <v>-17.899999999999999</v>
      </c>
      <c r="L115">
        <v>89</v>
      </c>
    </row>
    <row r="116" spans="1:12" x14ac:dyDescent="0.25">
      <c r="A116">
        <v>840</v>
      </c>
      <c r="B116" s="1">
        <v>39465</v>
      </c>
      <c r="D116">
        <v>28.4</v>
      </c>
      <c r="G116">
        <v>28.5</v>
      </c>
      <c r="H116">
        <v>-22.2</v>
      </c>
      <c r="I116">
        <v>-6</v>
      </c>
      <c r="J116">
        <v>-30.7</v>
      </c>
      <c r="K116">
        <v>-19.899999999999999</v>
      </c>
      <c r="L116">
        <v>87</v>
      </c>
    </row>
    <row r="117" spans="1:12" x14ac:dyDescent="0.25">
      <c r="A117">
        <v>840</v>
      </c>
      <c r="B117" s="1">
        <v>39466</v>
      </c>
      <c r="D117">
        <v>28.4</v>
      </c>
      <c r="G117">
        <v>28.5</v>
      </c>
      <c r="H117">
        <v>-23.5</v>
      </c>
      <c r="I117">
        <v>-3.8</v>
      </c>
      <c r="J117">
        <v>-23.8</v>
      </c>
      <c r="K117">
        <v>-17.100000000000001</v>
      </c>
      <c r="L117">
        <v>85</v>
      </c>
    </row>
    <row r="118" spans="1:12" x14ac:dyDescent="0.25">
      <c r="A118">
        <v>840</v>
      </c>
      <c r="B118" s="1">
        <v>39467</v>
      </c>
      <c r="D118">
        <v>28.6</v>
      </c>
      <c r="G118">
        <v>28.6</v>
      </c>
      <c r="H118">
        <v>-17.5</v>
      </c>
      <c r="I118">
        <v>-2.8</v>
      </c>
      <c r="J118">
        <v>-25.1</v>
      </c>
      <c r="K118">
        <v>-15.6</v>
      </c>
      <c r="L118">
        <v>84</v>
      </c>
    </row>
    <row r="119" spans="1:12" x14ac:dyDescent="0.25">
      <c r="A119">
        <v>840</v>
      </c>
      <c r="B119" s="1">
        <v>39468</v>
      </c>
      <c r="D119">
        <v>28.6</v>
      </c>
      <c r="G119">
        <v>28.6</v>
      </c>
      <c r="H119">
        <v>-15.2</v>
      </c>
      <c r="I119">
        <v>-0.1</v>
      </c>
      <c r="J119">
        <v>-19.399999999999999</v>
      </c>
      <c r="K119">
        <v>-11.7</v>
      </c>
      <c r="L119">
        <v>82</v>
      </c>
    </row>
    <row r="120" spans="1:12" x14ac:dyDescent="0.25">
      <c r="A120">
        <v>840</v>
      </c>
      <c r="B120" s="1">
        <v>39469</v>
      </c>
      <c r="D120">
        <v>28.7</v>
      </c>
      <c r="G120">
        <v>28.7</v>
      </c>
      <c r="H120">
        <v>-8.9</v>
      </c>
      <c r="I120">
        <v>-6.5</v>
      </c>
      <c r="J120">
        <v>-15.7</v>
      </c>
      <c r="K120">
        <v>-9.3000000000000007</v>
      </c>
      <c r="L120">
        <v>81</v>
      </c>
    </row>
    <row r="121" spans="1:12" x14ac:dyDescent="0.25">
      <c r="A121">
        <v>840</v>
      </c>
      <c r="B121" s="1">
        <v>39470</v>
      </c>
      <c r="D121">
        <v>28.7</v>
      </c>
      <c r="G121">
        <v>28.7</v>
      </c>
      <c r="H121">
        <v>-14.7</v>
      </c>
      <c r="I121">
        <v>-1.1000000000000001</v>
      </c>
      <c r="J121">
        <v>-14.9</v>
      </c>
      <c r="K121">
        <v>-7.7</v>
      </c>
      <c r="L121">
        <v>81</v>
      </c>
    </row>
    <row r="122" spans="1:12" x14ac:dyDescent="0.25">
      <c r="A122">
        <v>840</v>
      </c>
      <c r="B122" s="1">
        <v>39471</v>
      </c>
      <c r="D122">
        <v>28.7</v>
      </c>
      <c r="G122">
        <v>28.7</v>
      </c>
      <c r="H122">
        <v>-10.7</v>
      </c>
      <c r="I122">
        <v>0.5</v>
      </c>
      <c r="J122">
        <v>-18.399999999999999</v>
      </c>
      <c r="K122">
        <v>-10.9</v>
      </c>
      <c r="L122">
        <v>80</v>
      </c>
    </row>
    <row r="123" spans="1:12" x14ac:dyDescent="0.25">
      <c r="A123">
        <v>840</v>
      </c>
      <c r="B123" s="1">
        <v>39472</v>
      </c>
      <c r="D123">
        <v>29.1</v>
      </c>
      <c r="G123">
        <v>29.1</v>
      </c>
      <c r="H123">
        <v>-5.3</v>
      </c>
      <c r="I123">
        <v>-3.6</v>
      </c>
      <c r="J123">
        <v>-11.1</v>
      </c>
      <c r="K123">
        <v>-5.8</v>
      </c>
      <c r="L123">
        <v>90</v>
      </c>
    </row>
    <row r="124" spans="1:12" x14ac:dyDescent="0.25">
      <c r="A124">
        <v>840</v>
      </c>
      <c r="B124" s="1">
        <v>39473</v>
      </c>
      <c r="D124">
        <v>30.1</v>
      </c>
      <c r="G124">
        <v>30</v>
      </c>
      <c r="H124">
        <v>-8.1999999999999993</v>
      </c>
      <c r="I124">
        <v>-3</v>
      </c>
      <c r="J124">
        <v>-8.1999999999999993</v>
      </c>
      <c r="K124">
        <v>-6.5</v>
      </c>
      <c r="L124">
        <v>92</v>
      </c>
    </row>
    <row r="125" spans="1:12" x14ac:dyDescent="0.25">
      <c r="A125">
        <v>840</v>
      </c>
      <c r="B125" s="1">
        <v>39474</v>
      </c>
      <c r="D125">
        <v>30.2</v>
      </c>
      <c r="G125">
        <v>30.1</v>
      </c>
      <c r="H125">
        <v>-14.9</v>
      </c>
      <c r="I125">
        <v>3.1</v>
      </c>
      <c r="J125">
        <v>-16.2</v>
      </c>
      <c r="K125">
        <v>-8.1999999999999993</v>
      </c>
      <c r="L125">
        <v>90</v>
      </c>
    </row>
    <row r="126" spans="1:12" x14ac:dyDescent="0.25">
      <c r="A126">
        <v>840</v>
      </c>
      <c r="B126" s="1">
        <v>39475</v>
      </c>
      <c r="D126">
        <v>31.8</v>
      </c>
      <c r="G126">
        <v>31.5</v>
      </c>
      <c r="H126">
        <v>-1.9</v>
      </c>
      <c r="I126">
        <v>0.6</v>
      </c>
      <c r="J126">
        <v>-15.8</v>
      </c>
      <c r="K126">
        <v>-6.2</v>
      </c>
      <c r="L126">
        <v>99</v>
      </c>
    </row>
    <row r="127" spans="1:12" x14ac:dyDescent="0.25">
      <c r="A127">
        <v>840</v>
      </c>
      <c r="B127" s="1">
        <v>39476</v>
      </c>
      <c r="D127">
        <v>34.299999999999997</v>
      </c>
      <c r="G127">
        <v>33.700000000000003</v>
      </c>
      <c r="H127">
        <v>-13.2</v>
      </c>
      <c r="I127">
        <v>-1.7</v>
      </c>
      <c r="J127">
        <v>-13.2</v>
      </c>
      <c r="K127">
        <v>-5.2</v>
      </c>
      <c r="L127">
        <v>111</v>
      </c>
    </row>
    <row r="128" spans="1:12" x14ac:dyDescent="0.25">
      <c r="A128">
        <v>840</v>
      </c>
      <c r="B128" s="1">
        <v>39477</v>
      </c>
      <c r="D128">
        <v>34.299999999999997</v>
      </c>
      <c r="G128">
        <v>33.700000000000003</v>
      </c>
      <c r="H128">
        <v>-13.8</v>
      </c>
      <c r="I128">
        <v>-9.9</v>
      </c>
      <c r="J128">
        <v>-24.3</v>
      </c>
      <c r="K128">
        <v>-14.9</v>
      </c>
      <c r="L128">
        <v>108</v>
      </c>
    </row>
    <row r="129" spans="1:12" x14ac:dyDescent="0.25">
      <c r="A129">
        <v>840</v>
      </c>
      <c r="B129" s="1">
        <v>39478</v>
      </c>
      <c r="D129">
        <v>34.5</v>
      </c>
      <c r="G129">
        <v>33.9</v>
      </c>
      <c r="H129">
        <v>-22.8</v>
      </c>
      <c r="I129">
        <v>-5.9</v>
      </c>
      <c r="J129">
        <v>-23</v>
      </c>
      <c r="K129">
        <v>-13.5</v>
      </c>
      <c r="L129">
        <v>110</v>
      </c>
    </row>
    <row r="130" spans="1:12" x14ac:dyDescent="0.25">
      <c r="A130">
        <v>840</v>
      </c>
      <c r="B130" s="1">
        <v>39479</v>
      </c>
      <c r="D130">
        <v>34.5</v>
      </c>
      <c r="G130">
        <v>33.9</v>
      </c>
      <c r="H130">
        <v>-16.2</v>
      </c>
      <c r="I130">
        <v>-5</v>
      </c>
      <c r="J130">
        <v>-26.6</v>
      </c>
      <c r="K130">
        <v>-16.3</v>
      </c>
      <c r="L130">
        <v>106</v>
      </c>
    </row>
    <row r="131" spans="1:12" x14ac:dyDescent="0.25">
      <c r="A131">
        <v>840</v>
      </c>
      <c r="B131" s="1">
        <v>39480</v>
      </c>
      <c r="D131">
        <v>34.6</v>
      </c>
      <c r="G131">
        <v>34</v>
      </c>
      <c r="H131">
        <v>-9.5</v>
      </c>
      <c r="I131">
        <v>-6.6</v>
      </c>
      <c r="J131">
        <v>-17.3</v>
      </c>
      <c r="K131">
        <v>-10</v>
      </c>
      <c r="L131">
        <v>108</v>
      </c>
    </row>
    <row r="132" spans="1:12" x14ac:dyDescent="0.25">
      <c r="A132">
        <v>840</v>
      </c>
      <c r="B132" s="1">
        <v>39481</v>
      </c>
      <c r="D132">
        <v>35</v>
      </c>
      <c r="G132">
        <v>34.4</v>
      </c>
      <c r="H132">
        <v>-14.5</v>
      </c>
      <c r="I132">
        <v>-6.4</v>
      </c>
      <c r="J132">
        <v>-14.6</v>
      </c>
      <c r="K132">
        <v>-8.6999999999999993</v>
      </c>
      <c r="L132">
        <v>119</v>
      </c>
    </row>
    <row r="133" spans="1:12" x14ac:dyDescent="0.25">
      <c r="A133">
        <v>840</v>
      </c>
      <c r="B133" s="1">
        <v>39482</v>
      </c>
      <c r="D133">
        <v>36.700000000000003</v>
      </c>
      <c r="G133">
        <v>35.9</v>
      </c>
      <c r="H133">
        <v>-5.7</v>
      </c>
      <c r="I133">
        <v>-4.5999999999999996</v>
      </c>
      <c r="J133">
        <v>-14.8</v>
      </c>
      <c r="K133">
        <v>-7.2</v>
      </c>
      <c r="L133">
        <v>135</v>
      </c>
    </row>
    <row r="134" spans="1:12" x14ac:dyDescent="0.25">
      <c r="A134">
        <v>840</v>
      </c>
      <c r="B134" s="1">
        <v>39483</v>
      </c>
      <c r="D134">
        <v>38.5</v>
      </c>
      <c r="G134">
        <v>37.5</v>
      </c>
      <c r="H134">
        <v>-8.8000000000000007</v>
      </c>
      <c r="I134">
        <v>-4.0999999999999996</v>
      </c>
      <c r="J134">
        <v>-8.8000000000000007</v>
      </c>
      <c r="K134">
        <v>-6.9</v>
      </c>
      <c r="L134">
        <v>137</v>
      </c>
    </row>
    <row r="135" spans="1:12" x14ac:dyDescent="0.25">
      <c r="A135">
        <v>840</v>
      </c>
      <c r="B135" s="1">
        <v>39484</v>
      </c>
      <c r="D135">
        <v>38.9</v>
      </c>
      <c r="G135">
        <v>37.9</v>
      </c>
      <c r="H135">
        <v>-20.9</v>
      </c>
      <c r="I135">
        <v>-3.3</v>
      </c>
      <c r="J135">
        <v>-20.9</v>
      </c>
      <c r="K135">
        <v>-11.6</v>
      </c>
      <c r="L135">
        <v>131</v>
      </c>
    </row>
    <row r="136" spans="1:12" x14ac:dyDescent="0.25">
      <c r="A136">
        <v>840</v>
      </c>
      <c r="B136" s="1">
        <v>39485</v>
      </c>
      <c r="D136">
        <v>38.9</v>
      </c>
      <c r="G136">
        <v>37.9</v>
      </c>
      <c r="H136">
        <v>-20.2</v>
      </c>
      <c r="I136">
        <v>-1.5</v>
      </c>
      <c r="J136">
        <v>-21.6</v>
      </c>
      <c r="K136">
        <v>-13.9</v>
      </c>
      <c r="L136">
        <v>129</v>
      </c>
    </row>
    <row r="137" spans="1:12" x14ac:dyDescent="0.25">
      <c r="A137">
        <v>840</v>
      </c>
      <c r="B137" s="1">
        <v>39486</v>
      </c>
      <c r="D137">
        <v>38.9</v>
      </c>
      <c r="G137">
        <v>37.9</v>
      </c>
      <c r="H137">
        <v>-8.4</v>
      </c>
      <c r="I137">
        <v>-2.2000000000000002</v>
      </c>
      <c r="J137">
        <v>-22.3</v>
      </c>
      <c r="K137">
        <v>-11.5</v>
      </c>
      <c r="L137">
        <v>126</v>
      </c>
    </row>
    <row r="138" spans="1:12" x14ac:dyDescent="0.25">
      <c r="A138">
        <v>840</v>
      </c>
      <c r="B138" s="1">
        <v>39487</v>
      </c>
      <c r="D138">
        <v>39</v>
      </c>
      <c r="G138">
        <v>38</v>
      </c>
      <c r="H138">
        <v>-17.2</v>
      </c>
      <c r="I138">
        <v>-1.5</v>
      </c>
      <c r="J138">
        <v>-17.8</v>
      </c>
      <c r="K138">
        <v>-9.4</v>
      </c>
      <c r="L138">
        <v>124</v>
      </c>
    </row>
    <row r="139" spans="1:12" x14ac:dyDescent="0.25">
      <c r="A139">
        <v>840</v>
      </c>
      <c r="B139" s="1">
        <v>39488</v>
      </c>
      <c r="D139">
        <v>39.1</v>
      </c>
      <c r="G139">
        <v>38.1</v>
      </c>
      <c r="H139">
        <v>-11.6</v>
      </c>
      <c r="I139">
        <v>6.1</v>
      </c>
      <c r="J139">
        <v>-18.399999999999999</v>
      </c>
      <c r="K139">
        <v>-8</v>
      </c>
      <c r="L139">
        <v>122</v>
      </c>
    </row>
    <row r="140" spans="1:12" x14ac:dyDescent="0.25">
      <c r="A140">
        <v>840</v>
      </c>
      <c r="B140" s="1">
        <v>39489</v>
      </c>
      <c r="D140">
        <v>39.200000000000003</v>
      </c>
      <c r="G140">
        <v>38.200000000000003</v>
      </c>
      <c r="H140">
        <v>-11.8</v>
      </c>
      <c r="I140">
        <v>6</v>
      </c>
      <c r="J140">
        <v>-12.9</v>
      </c>
      <c r="K140">
        <v>-5.6</v>
      </c>
      <c r="L140">
        <v>119</v>
      </c>
    </row>
    <row r="141" spans="1:12" x14ac:dyDescent="0.25">
      <c r="A141">
        <v>840</v>
      </c>
      <c r="B141" s="1">
        <v>39490</v>
      </c>
      <c r="D141">
        <v>39.200000000000003</v>
      </c>
      <c r="G141">
        <v>38.200000000000003</v>
      </c>
      <c r="H141">
        <v>-13.4</v>
      </c>
      <c r="I141">
        <v>4.4000000000000004</v>
      </c>
      <c r="J141">
        <v>-13.8</v>
      </c>
      <c r="K141">
        <v>-6.3</v>
      </c>
      <c r="L141">
        <v>117</v>
      </c>
    </row>
    <row r="142" spans="1:12" x14ac:dyDescent="0.25">
      <c r="A142">
        <v>840</v>
      </c>
      <c r="B142" s="1">
        <v>39491</v>
      </c>
      <c r="D142">
        <v>39.200000000000003</v>
      </c>
      <c r="G142">
        <v>38.200000000000003</v>
      </c>
      <c r="H142">
        <v>-10.9</v>
      </c>
      <c r="I142">
        <v>4.5999999999999996</v>
      </c>
      <c r="J142">
        <v>-14.4</v>
      </c>
      <c r="K142">
        <v>-5.9</v>
      </c>
      <c r="L142">
        <v>115</v>
      </c>
    </row>
    <row r="143" spans="1:12" x14ac:dyDescent="0.25">
      <c r="A143">
        <v>840</v>
      </c>
      <c r="B143" s="1">
        <v>39492</v>
      </c>
      <c r="D143">
        <v>39.299999999999997</v>
      </c>
      <c r="G143">
        <v>38.299999999999997</v>
      </c>
      <c r="H143">
        <v>-3.2</v>
      </c>
      <c r="I143">
        <v>4.5</v>
      </c>
      <c r="J143">
        <v>-13.6</v>
      </c>
      <c r="K143">
        <v>-3.4</v>
      </c>
      <c r="L143">
        <v>113</v>
      </c>
    </row>
    <row r="144" spans="1:12" x14ac:dyDescent="0.25">
      <c r="A144">
        <v>840</v>
      </c>
      <c r="B144" s="1">
        <v>39493</v>
      </c>
      <c r="D144">
        <v>40.200000000000003</v>
      </c>
      <c r="G144">
        <v>39.200000000000003</v>
      </c>
      <c r="H144">
        <v>-3.7</v>
      </c>
      <c r="I144">
        <v>-2.9</v>
      </c>
      <c r="J144">
        <v>-3.7</v>
      </c>
      <c r="K144">
        <v>-3.3</v>
      </c>
      <c r="L144">
        <v>125</v>
      </c>
    </row>
    <row r="145" spans="1:12" x14ac:dyDescent="0.25">
      <c r="A145">
        <v>840</v>
      </c>
      <c r="B145" s="1">
        <v>39494</v>
      </c>
      <c r="D145">
        <v>41.2</v>
      </c>
      <c r="G145">
        <v>40.200000000000003</v>
      </c>
      <c r="H145">
        <v>-12.6</v>
      </c>
      <c r="I145">
        <v>0.5</v>
      </c>
      <c r="J145">
        <v>-12.6</v>
      </c>
      <c r="K145">
        <v>-4.5</v>
      </c>
      <c r="L145">
        <v>125</v>
      </c>
    </row>
    <row r="146" spans="1:12" x14ac:dyDescent="0.25">
      <c r="A146">
        <v>840</v>
      </c>
      <c r="B146" s="1">
        <v>39495</v>
      </c>
      <c r="D146">
        <v>41.2</v>
      </c>
      <c r="G146">
        <v>40.200000000000003</v>
      </c>
      <c r="H146">
        <v>-11.7</v>
      </c>
      <c r="I146">
        <v>5.7</v>
      </c>
      <c r="J146">
        <v>-13</v>
      </c>
      <c r="K146">
        <v>-5.4</v>
      </c>
      <c r="L146">
        <v>121</v>
      </c>
    </row>
    <row r="147" spans="1:12" x14ac:dyDescent="0.25">
      <c r="A147">
        <v>840</v>
      </c>
      <c r="B147" s="1">
        <v>39496</v>
      </c>
      <c r="D147">
        <v>41.2</v>
      </c>
      <c r="G147">
        <v>40.200000000000003</v>
      </c>
      <c r="H147">
        <v>-18</v>
      </c>
      <c r="I147">
        <v>-0.9</v>
      </c>
      <c r="J147">
        <v>-18.399999999999999</v>
      </c>
      <c r="K147">
        <v>-10.5</v>
      </c>
      <c r="L147">
        <v>120</v>
      </c>
    </row>
    <row r="148" spans="1:12" x14ac:dyDescent="0.25">
      <c r="A148">
        <v>840</v>
      </c>
      <c r="B148" s="1">
        <v>39497</v>
      </c>
      <c r="D148">
        <v>41.2</v>
      </c>
      <c r="G148">
        <v>40.200000000000003</v>
      </c>
      <c r="H148">
        <v>-13.7</v>
      </c>
      <c r="I148">
        <v>5.0999999999999996</v>
      </c>
      <c r="J148">
        <v>-18.8</v>
      </c>
      <c r="K148">
        <v>-8.6999999999999993</v>
      </c>
      <c r="L148">
        <v>118</v>
      </c>
    </row>
    <row r="149" spans="1:12" x14ac:dyDescent="0.25">
      <c r="A149">
        <v>840</v>
      </c>
      <c r="B149" s="1">
        <v>39498</v>
      </c>
      <c r="D149">
        <v>41.2</v>
      </c>
      <c r="G149">
        <v>40.200000000000003</v>
      </c>
      <c r="H149">
        <v>-10.1</v>
      </c>
      <c r="I149">
        <v>5.4</v>
      </c>
      <c r="J149">
        <v>-15.4</v>
      </c>
      <c r="K149">
        <v>-6.1</v>
      </c>
      <c r="L149">
        <v>116</v>
      </c>
    </row>
    <row r="150" spans="1:12" x14ac:dyDescent="0.25">
      <c r="A150">
        <v>840</v>
      </c>
      <c r="B150" s="1">
        <v>39499</v>
      </c>
      <c r="D150">
        <v>41.2</v>
      </c>
      <c r="G150">
        <v>40.200000000000003</v>
      </c>
      <c r="H150">
        <v>-2.8</v>
      </c>
      <c r="I150">
        <v>3</v>
      </c>
      <c r="J150">
        <v>-11.4</v>
      </c>
      <c r="K150">
        <v>-4.2</v>
      </c>
      <c r="L150">
        <v>116</v>
      </c>
    </row>
    <row r="151" spans="1:12" x14ac:dyDescent="0.25">
      <c r="A151">
        <v>840</v>
      </c>
      <c r="B151" s="1">
        <v>39500</v>
      </c>
      <c r="D151">
        <v>41.3</v>
      </c>
      <c r="G151">
        <v>40.299999999999997</v>
      </c>
      <c r="H151">
        <v>-4.9000000000000004</v>
      </c>
      <c r="I151">
        <v>0.4</v>
      </c>
      <c r="J151">
        <v>-5</v>
      </c>
      <c r="K151">
        <v>-3.6</v>
      </c>
      <c r="L151">
        <v>124</v>
      </c>
    </row>
    <row r="152" spans="1:12" x14ac:dyDescent="0.25">
      <c r="A152">
        <v>840</v>
      </c>
      <c r="B152" s="1">
        <v>39501</v>
      </c>
      <c r="D152">
        <v>41.5</v>
      </c>
      <c r="G152">
        <v>40.5</v>
      </c>
      <c r="H152">
        <v>-4.5999999999999996</v>
      </c>
      <c r="I152">
        <v>-0.4</v>
      </c>
      <c r="J152">
        <v>-5.8</v>
      </c>
      <c r="K152">
        <v>-4.4000000000000004</v>
      </c>
      <c r="L152">
        <v>128</v>
      </c>
    </row>
    <row r="153" spans="1:12" x14ac:dyDescent="0.25">
      <c r="A153">
        <v>840</v>
      </c>
      <c r="B153" s="1">
        <v>39502</v>
      </c>
      <c r="D153">
        <v>42.3</v>
      </c>
      <c r="G153">
        <v>41.3</v>
      </c>
      <c r="H153">
        <v>-5.3</v>
      </c>
      <c r="I153">
        <v>-1.5</v>
      </c>
      <c r="J153">
        <v>-5.7</v>
      </c>
      <c r="K153">
        <v>-4</v>
      </c>
      <c r="L153">
        <v>131</v>
      </c>
    </row>
    <row r="154" spans="1:12" x14ac:dyDescent="0.25">
      <c r="A154">
        <v>840</v>
      </c>
      <c r="B154" s="1">
        <v>39503</v>
      </c>
      <c r="D154">
        <v>43.3</v>
      </c>
      <c r="G154">
        <v>42.3</v>
      </c>
      <c r="H154">
        <v>-2.7</v>
      </c>
      <c r="I154">
        <v>-1.9</v>
      </c>
      <c r="J154">
        <v>-10.4</v>
      </c>
      <c r="K154">
        <v>-4</v>
      </c>
      <c r="L154">
        <v>136</v>
      </c>
    </row>
    <row r="155" spans="1:12" x14ac:dyDescent="0.25">
      <c r="A155">
        <v>840</v>
      </c>
      <c r="B155" s="1">
        <v>39504</v>
      </c>
      <c r="D155">
        <v>44.6</v>
      </c>
      <c r="G155">
        <v>43.6</v>
      </c>
      <c r="H155">
        <v>-13.7</v>
      </c>
      <c r="I155">
        <v>3.8</v>
      </c>
      <c r="J155">
        <v>-14.2</v>
      </c>
      <c r="K155">
        <v>-4</v>
      </c>
      <c r="L155">
        <v>136</v>
      </c>
    </row>
    <row r="156" spans="1:12" x14ac:dyDescent="0.25">
      <c r="A156">
        <v>840</v>
      </c>
      <c r="B156" s="1">
        <v>39505</v>
      </c>
      <c r="D156">
        <v>45.2</v>
      </c>
      <c r="G156">
        <v>44.2</v>
      </c>
      <c r="H156">
        <v>-13.5</v>
      </c>
      <c r="I156">
        <v>5.5</v>
      </c>
      <c r="J156">
        <v>-15.6</v>
      </c>
      <c r="K156">
        <v>-6.6</v>
      </c>
      <c r="L156">
        <v>133</v>
      </c>
    </row>
    <row r="157" spans="1:12" x14ac:dyDescent="0.25">
      <c r="A157">
        <v>840</v>
      </c>
      <c r="B157" s="1">
        <v>39506</v>
      </c>
      <c r="D157">
        <v>45.4</v>
      </c>
      <c r="G157">
        <v>44.4</v>
      </c>
      <c r="H157">
        <v>-9</v>
      </c>
      <c r="I157">
        <v>8.3000000000000007</v>
      </c>
      <c r="J157">
        <v>-14.8</v>
      </c>
      <c r="K157">
        <v>-4.5</v>
      </c>
      <c r="L157">
        <v>131</v>
      </c>
    </row>
    <row r="158" spans="1:12" x14ac:dyDescent="0.25">
      <c r="A158">
        <v>840</v>
      </c>
      <c r="B158" s="1">
        <v>39507</v>
      </c>
      <c r="D158">
        <v>45.4</v>
      </c>
      <c r="G158">
        <v>44.4</v>
      </c>
      <c r="H158">
        <v>-8.8000000000000007</v>
      </c>
      <c r="I158">
        <v>8.9</v>
      </c>
      <c r="J158">
        <v>-10.199999999999999</v>
      </c>
      <c r="K158">
        <v>-2.6</v>
      </c>
      <c r="L158">
        <v>128</v>
      </c>
    </row>
    <row r="159" spans="1:12" x14ac:dyDescent="0.25">
      <c r="A159">
        <v>840</v>
      </c>
      <c r="B159" s="1">
        <v>39508</v>
      </c>
      <c r="D159">
        <v>45.4</v>
      </c>
      <c r="G159">
        <v>44.4</v>
      </c>
      <c r="H159">
        <v>-8.6999999999999993</v>
      </c>
      <c r="I159">
        <v>10.3</v>
      </c>
      <c r="J159">
        <v>-11.5</v>
      </c>
      <c r="K159">
        <v>-1.9</v>
      </c>
      <c r="L159">
        <v>126</v>
      </c>
    </row>
    <row r="160" spans="1:12" x14ac:dyDescent="0.25">
      <c r="A160">
        <v>840</v>
      </c>
      <c r="B160" s="1">
        <v>39509</v>
      </c>
      <c r="D160">
        <v>45.4</v>
      </c>
      <c r="G160">
        <v>44.4</v>
      </c>
      <c r="H160">
        <v>0.8</v>
      </c>
      <c r="I160">
        <v>9.1</v>
      </c>
      <c r="J160">
        <v>-10</v>
      </c>
      <c r="K160">
        <v>0.7</v>
      </c>
      <c r="L160">
        <v>123</v>
      </c>
    </row>
    <row r="161" spans="1:12" x14ac:dyDescent="0.25">
      <c r="A161">
        <v>840</v>
      </c>
      <c r="B161" s="1">
        <v>39510</v>
      </c>
      <c r="D161">
        <v>45.4</v>
      </c>
      <c r="G161">
        <v>44.4</v>
      </c>
      <c r="H161">
        <v>-11.3</v>
      </c>
      <c r="I161">
        <v>0.9</v>
      </c>
      <c r="J161">
        <v>-11.3</v>
      </c>
      <c r="K161">
        <v>-5.8</v>
      </c>
      <c r="L161">
        <v>123</v>
      </c>
    </row>
    <row r="162" spans="1:12" x14ac:dyDescent="0.25">
      <c r="A162">
        <v>840</v>
      </c>
      <c r="B162" s="1">
        <v>39511</v>
      </c>
      <c r="D162">
        <v>45.4</v>
      </c>
      <c r="G162">
        <v>44.4</v>
      </c>
      <c r="H162">
        <v>-15.8</v>
      </c>
      <c r="I162">
        <v>1.5</v>
      </c>
      <c r="J162">
        <v>-20.100000000000001</v>
      </c>
      <c r="K162">
        <v>-9.6</v>
      </c>
      <c r="L162">
        <v>122</v>
      </c>
    </row>
    <row r="163" spans="1:12" x14ac:dyDescent="0.25">
      <c r="A163">
        <v>840</v>
      </c>
      <c r="B163" s="1">
        <v>39512</v>
      </c>
      <c r="D163">
        <v>45.5</v>
      </c>
      <c r="G163">
        <v>44.5</v>
      </c>
      <c r="H163">
        <v>-10.4</v>
      </c>
      <c r="I163">
        <v>1.9</v>
      </c>
      <c r="J163">
        <v>-17.5</v>
      </c>
      <c r="K163">
        <v>-7.7</v>
      </c>
      <c r="L163">
        <v>121</v>
      </c>
    </row>
    <row r="164" spans="1:12" x14ac:dyDescent="0.25">
      <c r="A164">
        <v>840</v>
      </c>
      <c r="B164" s="1">
        <v>39513</v>
      </c>
      <c r="D164">
        <v>45.5</v>
      </c>
      <c r="G164">
        <v>44.5</v>
      </c>
      <c r="H164">
        <v>-14.3</v>
      </c>
      <c r="I164">
        <v>-0.8</v>
      </c>
      <c r="J164">
        <v>-17.100000000000001</v>
      </c>
      <c r="K164">
        <v>-9.5</v>
      </c>
      <c r="L164">
        <v>120</v>
      </c>
    </row>
    <row r="165" spans="1:12" x14ac:dyDescent="0.25">
      <c r="A165">
        <v>840</v>
      </c>
      <c r="B165" s="1">
        <v>39514</v>
      </c>
      <c r="D165">
        <v>45.5</v>
      </c>
      <c r="G165">
        <v>44.5</v>
      </c>
      <c r="H165">
        <v>-18.8</v>
      </c>
      <c r="I165">
        <v>-1</v>
      </c>
      <c r="J165">
        <v>-22.2</v>
      </c>
      <c r="K165">
        <v>-11.6</v>
      </c>
      <c r="L165">
        <v>121</v>
      </c>
    </row>
    <row r="166" spans="1:12" x14ac:dyDescent="0.25">
      <c r="A166">
        <v>840</v>
      </c>
      <c r="B166" s="1">
        <v>39515</v>
      </c>
      <c r="D166">
        <v>45.5</v>
      </c>
      <c r="G166">
        <v>44.5</v>
      </c>
      <c r="H166">
        <v>-14.7</v>
      </c>
      <c r="I166">
        <v>2.6</v>
      </c>
      <c r="J166">
        <v>-20.2</v>
      </c>
      <c r="K166">
        <v>-8.5</v>
      </c>
      <c r="L166">
        <v>119</v>
      </c>
    </row>
    <row r="167" spans="1:12" x14ac:dyDescent="0.25">
      <c r="A167">
        <v>840</v>
      </c>
      <c r="B167" s="1">
        <v>39516</v>
      </c>
      <c r="D167">
        <v>45.5</v>
      </c>
      <c r="G167">
        <v>44.5</v>
      </c>
      <c r="H167">
        <v>-6</v>
      </c>
      <c r="I167">
        <v>2</v>
      </c>
      <c r="J167">
        <v>-15.5</v>
      </c>
      <c r="K167">
        <v>-6.1</v>
      </c>
      <c r="L167">
        <v>121</v>
      </c>
    </row>
    <row r="168" spans="1:12" x14ac:dyDescent="0.25">
      <c r="A168">
        <v>840</v>
      </c>
      <c r="B168" s="1">
        <v>39517</v>
      </c>
      <c r="D168">
        <v>45.5</v>
      </c>
      <c r="G168">
        <v>44.5</v>
      </c>
      <c r="H168">
        <v>-9.5</v>
      </c>
      <c r="I168">
        <v>5.4</v>
      </c>
      <c r="J168">
        <v>-12.7</v>
      </c>
      <c r="K168">
        <v>-5.2</v>
      </c>
      <c r="L168">
        <v>120</v>
      </c>
    </row>
    <row r="169" spans="1:12" x14ac:dyDescent="0.25">
      <c r="A169">
        <v>840</v>
      </c>
      <c r="B169" s="1">
        <v>39518</v>
      </c>
      <c r="D169">
        <v>45.5</v>
      </c>
      <c r="G169">
        <v>44.5</v>
      </c>
      <c r="H169">
        <v>-12.4</v>
      </c>
      <c r="I169">
        <v>1.9</v>
      </c>
      <c r="J169">
        <v>-12.5</v>
      </c>
      <c r="K169">
        <v>-4.7</v>
      </c>
      <c r="L169">
        <v>121</v>
      </c>
    </row>
    <row r="170" spans="1:12" x14ac:dyDescent="0.25">
      <c r="A170">
        <v>840</v>
      </c>
      <c r="B170" s="1">
        <v>39519</v>
      </c>
      <c r="D170">
        <v>45.7</v>
      </c>
      <c r="G170">
        <v>44.7</v>
      </c>
      <c r="H170">
        <v>-8.6</v>
      </c>
      <c r="I170">
        <v>8.3000000000000007</v>
      </c>
      <c r="J170">
        <v>-16.100000000000001</v>
      </c>
      <c r="K170">
        <v>-3.9</v>
      </c>
      <c r="L170">
        <v>118</v>
      </c>
    </row>
    <row r="171" spans="1:12" x14ac:dyDescent="0.25">
      <c r="A171">
        <v>840</v>
      </c>
      <c r="B171" s="1">
        <v>39520</v>
      </c>
      <c r="D171">
        <v>45.7</v>
      </c>
      <c r="G171">
        <v>44.7</v>
      </c>
      <c r="H171">
        <v>-8.4</v>
      </c>
      <c r="I171">
        <v>7.3</v>
      </c>
      <c r="J171">
        <v>-11.3</v>
      </c>
      <c r="K171">
        <v>-1.7</v>
      </c>
      <c r="L171">
        <v>116</v>
      </c>
    </row>
    <row r="172" spans="1:12" x14ac:dyDescent="0.25">
      <c r="A172">
        <v>840</v>
      </c>
      <c r="B172" s="1">
        <v>39521</v>
      </c>
      <c r="D172">
        <v>45.7</v>
      </c>
      <c r="G172">
        <v>44.7</v>
      </c>
      <c r="H172">
        <v>-1.2</v>
      </c>
      <c r="I172">
        <v>4.4000000000000004</v>
      </c>
      <c r="J172">
        <v>-13.2</v>
      </c>
      <c r="K172">
        <v>-2.2999999999999998</v>
      </c>
      <c r="L172">
        <v>116</v>
      </c>
    </row>
    <row r="173" spans="1:12" x14ac:dyDescent="0.25">
      <c r="A173">
        <v>840</v>
      </c>
      <c r="B173" s="1">
        <v>39522</v>
      </c>
      <c r="D173">
        <v>45.7</v>
      </c>
      <c r="G173">
        <v>44.7</v>
      </c>
      <c r="H173">
        <v>-14.4</v>
      </c>
      <c r="I173">
        <v>5.0999999999999996</v>
      </c>
      <c r="J173">
        <v>-15.1</v>
      </c>
      <c r="K173">
        <v>-2.6</v>
      </c>
      <c r="L173">
        <v>116</v>
      </c>
    </row>
    <row r="174" spans="1:12" x14ac:dyDescent="0.25">
      <c r="A174">
        <v>840</v>
      </c>
      <c r="B174" s="1">
        <v>39523</v>
      </c>
      <c r="D174">
        <v>45.7</v>
      </c>
      <c r="G174">
        <v>44.7</v>
      </c>
      <c r="H174">
        <v>-6.2</v>
      </c>
      <c r="I174">
        <v>4.0999999999999996</v>
      </c>
      <c r="J174">
        <v>-17</v>
      </c>
      <c r="K174">
        <v>-5.5</v>
      </c>
      <c r="L174">
        <v>115</v>
      </c>
    </row>
    <row r="175" spans="1:12" x14ac:dyDescent="0.25">
      <c r="A175">
        <v>840</v>
      </c>
      <c r="B175" s="1">
        <v>39524</v>
      </c>
      <c r="D175">
        <v>45.8</v>
      </c>
      <c r="G175">
        <v>44.8</v>
      </c>
      <c r="H175">
        <v>-6.9</v>
      </c>
      <c r="I175">
        <v>4.5999999999999996</v>
      </c>
      <c r="J175">
        <v>-9.6999999999999993</v>
      </c>
      <c r="K175">
        <v>-3</v>
      </c>
      <c r="L175">
        <v>115</v>
      </c>
    </row>
    <row r="176" spans="1:12" x14ac:dyDescent="0.25">
      <c r="A176">
        <v>840</v>
      </c>
      <c r="B176" s="1">
        <v>39525</v>
      </c>
      <c r="D176">
        <v>45.8</v>
      </c>
      <c r="G176">
        <v>44.8</v>
      </c>
      <c r="H176">
        <v>-13.8</v>
      </c>
      <c r="I176">
        <v>1.2</v>
      </c>
      <c r="J176">
        <v>-14.7</v>
      </c>
      <c r="K176">
        <v>-6.7</v>
      </c>
      <c r="L176">
        <v>114</v>
      </c>
    </row>
    <row r="177" spans="1:12" x14ac:dyDescent="0.25">
      <c r="A177">
        <v>840</v>
      </c>
      <c r="B177" s="1">
        <v>39526</v>
      </c>
      <c r="D177">
        <v>45.8</v>
      </c>
      <c r="G177">
        <v>44.8</v>
      </c>
      <c r="H177">
        <v>-10.199999999999999</v>
      </c>
      <c r="I177">
        <v>5.2</v>
      </c>
      <c r="J177">
        <v>-15.8</v>
      </c>
      <c r="K177">
        <v>-4.3</v>
      </c>
      <c r="L177">
        <v>114</v>
      </c>
    </row>
    <row r="178" spans="1:12" x14ac:dyDescent="0.25">
      <c r="A178">
        <v>840</v>
      </c>
      <c r="B178" s="1">
        <v>39527</v>
      </c>
      <c r="D178">
        <v>45.9</v>
      </c>
      <c r="G178">
        <v>44.9</v>
      </c>
      <c r="H178">
        <v>-5.8</v>
      </c>
      <c r="I178">
        <v>7.2</v>
      </c>
      <c r="J178">
        <v>-13.9</v>
      </c>
      <c r="K178">
        <v>-3.2</v>
      </c>
      <c r="L178">
        <v>112</v>
      </c>
    </row>
    <row r="179" spans="1:12" x14ac:dyDescent="0.25">
      <c r="A179">
        <v>840</v>
      </c>
      <c r="B179" s="1">
        <v>39528</v>
      </c>
      <c r="D179">
        <v>46</v>
      </c>
      <c r="G179">
        <v>45</v>
      </c>
      <c r="H179">
        <v>-6</v>
      </c>
      <c r="I179">
        <v>6.9</v>
      </c>
      <c r="J179">
        <v>-10.9</v>
      </c>
      <c r="K179">
        <v>-0.9</v>
      </c>
      <c r="L179">
        <v>111</v>
      </c>
    </row>
    <row r="180" spans="1:12" x14ac:dyDescent="0.25">
      <c r="A180">
        <v>840</v>
      </c>
      <c r="B180" s="1">
        <v>39529</v>
      </c>
      <c r="D180">
        <v>46</v>
      </c>
      <c r="G180">
        <v>45</v>
      </c>
      <c r="H180">
        <v>-9.5</v>
      </c>
      <c r="I180">
        <v>7.1</v>
      </c>
      <c r="J180">
        <v>-11.1</v>
      </c>
      <c r="K180">
        <v>-2.2999999999999998</v>
      </c>
      <c r="L180">
        <v>110</v>
      </c>
    </row>
    <row r="181" spans="1:12" x14ac:dyDescent="0.25">
      <c r="A181">
        <v>840</v>
      </c>
      <c r="B181" s="1">
        <v>39530</v>
      </c>
      <c r="D181">
        <v>46.1</v>
      </c>
      <c r="G181">
        <v>45.1</v>
      </c>
      <c r="H181">
        <v>-11.4</v>
      </c>
      <c r="I181">
        <v>6.5</v>
      </c>
      <c r="J181">
        <v>-11.9</v>
      </c>
      <c r="K181">
        <v>-2.5</v>
      </c>
      <c r="L181">
        <v>109</v>
      </c>
    </row>
    <row r="182" spans="1:12" x14ac:dyDescent="0.25">
      <c r="A182">
        <v>840</v>
      </c>
      <c r="B182" s="1">
        <v>39531</v>
      </c>
      <c r="D182">
        <v>46.1</v>
      </c>
      <c r="G182">
        <v>45.1</v>
      </c>
      <c r="H182">
        <v>-9.8000000000000007</v>
      </c>
      <c r="I182">
        <v>5.8</v>
      </c>
      <c r="J182">
        <v>-15</v>
      </c>
      <c r="K182">
        <v>-4.5999999999999996</v>
      </c>
      <c r="L182">
        <v>108</v>
      </c>
    </row>
    <row r="183" spans="1:12" x14ac:dyDescent="0.25">
      <c r="A183">
        <v>840</v>
      </c>
      <c r="B183" s="1">
        <v>39532</v>
      </c>
      <c r="D183">
        <v>46.1</v>
      </c>
      <c r="G183">
        <v>45.1</v>
      </c>
      <c r="H183">
        <v>-8.8000000000000007</v>
      </c>
      <c r="I183">
        <v>8</v>
      </c>
      <c r="J183">
        <v>-12.5</v>
      </c>
      <c r="K183">
        <v>-2.2999999999999998</v>
      </c>
      <c r="L183">
        <v>108</v>
      </c>
    </row>
    <row r="184" spans="1:12" x14ac:dyDescent="0.25">
      <c r="A184">
        <v>840</v>
      </c>
      <c r="B184" s="1">
        <v>39533</v>
      </c>
      <c r="D184">
        <v>46.2</v>
      </c>
      <c r="G184">
        <v>45.2</v>
      </c>
      <c r="H184">
        <v>-6.3</v>
      </c>
      <c r="I184">
        <v>9.4</v>
      </c>
      <c r="J184">
        <v>-9.4</v>
      </c>
      <c r="K184">
        <v>0.1</v>
      </c>
      <c r="L184">
        <v>106</v>
      </c>
    </row>
    <row r="185" spans="1:12" x14ac:dyDescent="0.25">
      <c r="A185">
        <v>840</v>
      </c>
      <c r="B185" s="1">
        <v>39534</v>
      </c>
      <c r="D185">
        <v>46.2</v>
      </c>
      <c r="G185">
        <v>45.2</v>
      </c>
      <c r="H185">
        <v>0.4</v>
      </c>
      <c r="I185">
        <v>9</v>
      </c>
      <c r="J185">
        <v>-8.8000000000000007</v>
      </c>
      <c r="K185">
        <v>1.2</v>
      </c>
      <c r="L185">
        <v>102</v>
      </c>
    </row>
    <row r="186" spans="1:12" x14ac:dyDescent="0.25">
      <c r="A186">
        <v>840</v>
      </c>
      <c r="B186" s="1">
        <v>39535</v>
      </c>
      <c r="D186">
        <v>46.2</v>
      </c>
      <c r="G186">
        <v>45.2</v>
      </c>
      <c r="H186">
        <v>-4.5999999999999996</v>
      </c>
      <c r="I186">
        <v>8.8000000000000007</v>
      </c>
      <c r="J186">
        <v>-4.9000000000000004</v>
      </c>
      <c r="K186">
        <v>1.8</v>
      </c>
      <c r="L186">
        <v>101</v>
      </c>
    </row>
    <row r="187" spans="1:12" x14ac:dyDescent="0.25">
      <c r="A187">
        <v>840</v>
      </c>
      <c r="B187" s="1">
        <v>39536</v>
      </c>
      <c r="D187">
        <v>46.2</v>
      </c>
      <c r="G187">
        <v>45.2</v>
      </c>
      <c r="H187">
        <v>0.6</v>
      </c>
      <c r="I187">
        <v>7.7</v>
      </c>
      <c r="J187">
        <v>-6.8</v>
      </c>
      <c r="K187">
        <v>0.6</v>
      </c>
      <c r="L187">
        <v>100</v>
      </c>
    </row>
    <row r="188" spans="1:12" x14ac:dyDescent="0.25">
      <c r="A188">
        <v>840</v>
      </c>
      <c r="B188" s="1">
        <v>39537</v>
      </c>
      <c r="D188">
        <v>46.2</v>
      </c>
      <c r="G188">
        <v>45.2</v>
      </c>
      <c r="H188">
        <v>1.5</v>
      </c>
      <c r="I188">
        <v>7.3</v>
      </c>
      <c r="J188">
        <v>-1.1000000000000001</v>
      </c>
      <c r="K188">
        <v>3</v>
      </c>
      <c r="L188">
        <v>98</v>
      </c>
    </row>
    <row r="189" spans="1:12" x14ac:dyDescent="0.25">
      <c r="A189">
        <v>840</v>
      </c>
      <c r="B189" s="1">
        <v>39538</v>
      </c>
      <c r="D189">
        <v>46.2</v>
      </c>
      <c r="G189">
        <v>45.2</v>
      </c>
      <c r="H189">
        <v>-1.8</v>
      </c>
      <c r="I189">
        <v>5.3</v>
      </c>
      <c r="J189">
        <v>-3.6</v>
      </c>
      <c r="K189">
        <v>0.9</v>
      </c>
      <c r="L189">
        <v>98</v>
      </c>
    </row>
    <row r="190" spans="1:12" x14ac:dyDescent="0.25">
      <c r="A190">
        <v>840</v>
      </c>
      <c r="B190" s="1">
        <v>39539</v>
      </c>
      <c r="D190">
        <v>46.2</v>
      </c>
      <c r="G190">
        <v>45.2</v>
      </c>
      <c r="H190">
        <v>-9.6999999999999993</v>
      </c>
      <c r="I190">
        <v>3.1</v>
      </c>
      <c r="J190">
        <v>-9.6999999999999993</v>
      </c>
      <c r="K190">
        <v>-1.9</v>
      </c>
      <c r="L190">
        <v>99</v>
      </c>
    </row>
    <row r="191" spans="1:12" x14ac:dyDescent="0.25">
      <c r="A191">
        <v>840</v>
      </c>
      <c r="B191" s="1">
        <v>39540</v>
      </c>
      <c r="D191">
        <v>46.2</v>
      </c>
      <c r="G191">
        <v>45.2</v>
      </c>
      <c r="H191">
        <v>0.2</v>
      </c>
      <c r="I191">
        <v>6.4</v>
      </c>
      <c r="J191">
        <v>-10.6</v>
      </c>
      <c r="K191">
        <v>-0.7</v>
      </c>
      <c r="L191">
        <v>98</v>
      </c>
    </row>
    <row r="192" spans="1:12" x14ac:dyDescent="0.25">
      <c r="A192">
        <v>840</v>
      </c>
      <c r="B192" s="1">
        <v>39541</v>
      </c>
      <c r="D192">
        <v>46.2</v>
      </c>
      <c r="G192">
        <v>45.2</v>
      </c>
      <c r="H192">
        <v>0.8</v>
      </c>
      <c r="I192">
        <v>7.8</v>
      </c>
      <c r="J192">
        <v>-4.8</v>
      </c>
      <c r="K192">
        <v>2.7</v>
      </c>
      <c r="L192">
        <v>97</v>
      </c>
    </row>
    <row r="193" spans="1:12" x14ac:dyDescent="0.25">
      <c r="A193">
        <v>840</v>
      </c>
      <c r="B193" s="1">
        <v>39542</v>
      </c>
      <c r="D193">
        <v>46.2</v>
      </c>
      <c r="G193">
        <v>45.2</v>
      </c>
      <c r="H193">
        <v>-9.1999999999999993</v>
      </c>
      <c r="I193">
        <v>6.2</v>
      </c>
      <c r="J193">
        <v>-9.1999999999999993</v>
      </c>
      <c r="K193">
        <v>-0.5</v>
      </c>
      <c r="L193">
        <v>97</v>
      </c>
    </row>
    <row r="194" spans="1:12" x14ac:dyDescent="0.25">
      <c r="A194">
        <v>840</v>
      </c>
      <c r="B194" s="1">
        <v>39543</v>
      </c>
      <c r="D194">
        <v>46.2</v>
      </c>
      <c r="G194">
        <v>45.2</v>
      </c>
      <c r="H194">
        <v>-6.8</v>
      </c>
      <c r="I194">
        <v>7.5</v>
      </c>
      <c r="J194">
        <v>-12.8</v>
      </c>
      <c r="K194">
        <v>-1.6</v>
      </c>
      <c r="L194">
        <v>96</v>
      </c>
    </row>
    <row r="195" spans="1:12" x14ac:dyDescent="0.25">
      <c r="A195">
        <v>840</v>
      </c>
      <c r="B195" s="1">
        <v>39544</v>
      </c>
      <c r="D195">
        <v>46.2</v>
      </c>
      <c r="G195">
        <v>45.2</v>
      </c>
      <c r="H195">
        <v>-0.1</v>
      </c>
      <c r="I195">
        <v>5.0999999999999996</v>
      </c>
      <c r="J195">
        <v>-8.4</v>
      </c>
      <c r="K195">
        <v>-0.4</v>
      </c>
      <c r="L195">
        <v>96</v>
      </c>
    </row>
    <row r="196" spans="1:12" x14ac:dyDescent="0.25">
      <c r="A196">
        <v>840</v>
      </c>
      <c r="B196" s="1">
        <v>39545</v>
      </c>
      <c r="D196">
        <v>46.2</v>
      </c>
      <c r="G196">
        <v>45.2</v>
      </c>
      <c r="H196">
        <v>-0.5</v>
      </c>
      <c r="I196">
        <v>7.4</v>
      </c>
      <c r="J196">
        <v>-8.3000000000000007</v>
      </c>
      <c r="K196">
        <v>0.8</v>
      </c>
      <c r="L196">
        <v>94</v>
      </c>
    </row>
    <row r="197" spans="1:12" x14ac:dyDescent="0.25">
      <c r="A197">
        <v>840</v>
      </c>
      <c r="B197" s="1">
        <v>39546</v>
      </c>
      <c r="D197">
        <v>46.3</v>
      </c>
      <c r="G197">
        <v>45.3</v>
      </c>
      <c r="H197">
        <v>-3</v>
      </c>
      <c r="I197">
        <v>6.6</v>
      </c>
      <c r="J197">
        <v>-3.4</v>
      </c>
      <c r="K197">
        <v>0.6</v>
      </c>
      <c r="L197">
        <v>95</v>
      </c>
    </row>
    <row r="198" spans="1:12" x14ac:dyDescent="0.25">
      <c r="A198">
        <v>840</v>
      </c>
      <c r="B198" s="1">
        <v>39547</v>
      </c>
      <c r="D198">
        <v>46.3</v>
      </c>
      <c r="G198">
        <v>45.3</v>
      </c>
      <c r="H198">
        <v>1.3</v>
      </c>
      <c r="I198">
        <v>6.3</v>
      </c>
      <c r="J198">
        <v>-11.9</v>
      </c>
      <c r="K198">
        <v>-0.8</v>
      </c>
      <c r="L198">
        <v>94</v>
      </c>
    </row>
    <row r="199" spans="1:12" x14ac:dyDescent="0.25">
      <c r="A199">
        <v>840</v>
      </c>
      <c r="B199" s="1">
        <v>39548</v>
      </c>
      <c r="D199">
        <v>47.1</v>
      </c>
      <c r="G199">
        <v>46.1</v>
      </c>
      <c r="H199">
        <v>-4.2</v>
      </c>
      <c r="I199">
        <v>1.5</v>
      </c>
      <c r="J199">
        <v>-4.2</v>
      </c>
      <c r="K199">
        <v>-2</v>
      </c>
      <c r="L199">
        <v>105</v>
      </c>
    </row>
    <row r="200" spans="1:12" x14ac:dyDescent="0.25">
      <c r="A200">
        <v>840</v>
      </c>
      <c r="B200" s="1">
        <v>39549</v>
      </c>
      <c r="D200">
        <v>47.6</v>
      </c>
      <c r="G200">
        <v>46.6</v>
      </c>
      <c r="H200">
        <v>-13.8</v>
      </c>
      <c r="I200">
        <v>2.5</v>
      </c>
      <c r="J200">
        <v>-13.9</v>
      </c>
      <c r="K200">
        <v>-4.9000000000000004</v>
      </c>
      <c r="L200">
        <v>106</v>
      </c>
    </row>
    <row r="201" spans="1:12" x14ac:dyDescent="0.25">
      <c r="A201">
        <v>840</v>
      </c>
      <c r="B201" s="1">
        <v>39550</v>
      </c>
      <c r="D201">
        <v>47.6</v>
      </c>
      <c r="G201">
        <v>46.6</v>
      </c>
      <c r="H201">
        <v>-14.7</v>
      </c>
      <c r="I201">
        <v>-0.6</v>
      </c>
      <c r="J201">
        <v>-15.9</v>
      </c>
      <c r="K201">
        <v>-8.3000000000000007</v>
      </c>
      <c r="L201">
        <v>104</v>
      </c>
    </row>
    <row r="202" spans="1:12" x14ac:dyDescent="0.25">
      <c r="A202">
        <v>840</v>
      </c>
      <c r="B202" s="1">
        <v>39551</v>
      </c>
      <c r="D202">
        <v>47.7</v>
      </c>
      <c r="G202">
        <v>46.7</v>
      </c>
      <c r="H202">
        <v>-10.1</v>
      </c>
      <c r="I202">
        <v>6.6</v>
      </c>
      <c r="J202">
        <v>-16.399999999999999</v>
      </c>
      <c r="K202">
        <v>-4.0999999999999996</v>
      </c>
      <c r="L202">
        <v>101</v>
      </c>
    </row>
    <row r="203" spans="1:12" s="4" customFormat="1" x14ac:dyDescent="0.25">
      <c r="A203" s="4">
        <v>840</v>
      </c>
      <c r="B203" s="5">
        <v>39552</v>
      </c>
      <c r="D203" s="4">
        <v>47.8</v>
      </c>
      <c r="G203" s="4">
        <v>46.8</v>
      </c>
      <c r="H203" s="4">
        <v>-5.6</v>
      </c>
      <c r="I203" s="4">
        <v>11.9</v>
      </c>
      <c r="J203" s="4">
        <v>-12.2</v>
      </c>
      <c r="K203" s="4">
        <v>0.3</v>
      </c>
      <c r="L203" s="4">
        <v>99</v>
      </c>
    </row>
    <row r="204" spans="1:12" x14ac:dyDescent="0.25">
      <c r="A204">
        <v>840</v>
      </c>
      <c r="B204" s="1">
        <v>39553</v>
      </c>
      <c r="D204">
        <v>47.6</v>
      </c>
      <c r="E204">
        <f>+D203-D204</f>
        <v>0.19999999999999574</v>
      </c>
      <c r="G204">
        <v>46.8</v>
      </c>
      <c r="H204">
        <v>-3.7</v>
      </c>
      <c r="I204">
        <v>12.9</v>
      </c>
      <c r="J204">
        <v>-8.3000000000000007</v>
      </c>
      <c r="K204">
        <v>2.1</v>
      </c>
      <c r="L204">
        <v>96</v>
      </c>
    </row>
    <row r="205" spans="1:12" x14ac:dyDescent="0.25">
      <c r="A205">
        <v>840</v>
      </c>
      <c r="B205" s="1">
        <v>39554</v>
      </c>
      <c r="D205">
        <v>47.5</v>
      </c>
      <c r="E205">
        <f t="shared" ref="E205:E263" si="0">+D204-D205</f>
        <v>0.10000000000000142</v>
      </c>
      <c r="G205">
        <v>46.8</v>
      </c>
      <c r="H205">
        <v>3.5</v>
      </c>
      <c r="I205">
        <v>12.4</v>
      </c>
      <c r="J205">
        <v>-4.2</v>
      </c>
      <c r="K205">
        <v>5.7</v>
      </c>
      <c r="L205">
        <v>94</v>
      </c>
    </row>
    <row r="206" spans="1:12" x14ac:dyDescent="0.25">
      <c r="A206">
        <v>840</v>
      </c>
      <c r="B206" s="1">
        <v>39555</v>
      </c>
      <c r="D206">
        <v>47.2</v>
      </c>
      <c r="E206">
        <f t="shared" si="0"/>
        <v>0.29999999999999716</v>
      </c>
      <c r="G206">
        <v>46.8</v>
      </c>
      <c r="H206">
        <v>-6.2</v>
      </c>
      <c r="I206">
        <v>6.4</v>
      </c>
      <c r="J206">
        <v>-6.9</v>
      </c>
      <c r="K206">
        <v>0.7</v>
      </c>
      <c r="L206">
        <v>94</v>
      </c>
    </row>
    <row r="207" spans="1:12" x14ac:dyDescent="0.25">
      <c r="A207">
        <v>840</v>
      </c>
      <c r="B207" s="1">
        <v>39556</v>
      </c>
      <c r="D207">
        <v>46.8</v>
      </c>
      <c r="E207">
        <f t="shared" si="0"/>
        <v>0.40000000000000568</v>
      </c>
      <c r="G207">
        <v>46.8</v>
      </c>
      <c r="H207">
        <v>-10.4</v>
      </c>
      <c r="I207">
        <v>3.8</v>
      </c>
      <c r="J207">
        <v>-11.2</v>
      </c>
      <c r="K207">
        <v>-4.4000000000000004</v>
      </c>
      <c r="L207">
        <v>93</v>
      </c>
    </row>
    <row r="208" spans="1:12" x14ac:dyDescent="0.25">
      <c r="A208">
        <v>840</v>
      </c>
      <c r="B208" s="1">
        <v>39557</v>
      </c>
      <c r="D208">
        <v>46.4</v>
      </c>
      <c r="E208">
        <f t="shared" si="0"/>
        <v>0.39999999999999858</v>
      </c>
      <c r="F208">
        <f>+AVERAGE(E204:E208)</f>
        <v>0.27999999999999969</v>
      </c>
      <c r="G208">
        <v>46.9</v>
      </c>
      <c r="H208">
        <v>-5.3</v>
      </c>
      <c r="I208">
        <v>10.1</v>
      </c>
      <c r="J208">
        <v>-12.3</v>
      </c>
      <c r="K208">
        <v>-0.3</v>
      </c>
      <c r="L208">
        <v>92</v>
      </c>
    </row>
    <row r="209" spans="1:12" x14ac:dyDescent="0.25">
      <c r="A209">
        <v>840</v>
      </c>
      <c r="B209" s="1">
        <v>39558</v>
      </c>
      <c r="D209">
        <v>45.7</v>
      </c>
      <c r="E209">
        <f t="shared" si="0"/>
        <v>0.69999999999999574</v>
      </c>
      <c r="F209">
        <f t="shared" ref="F209:F263" si="1">+AVERAGE(E205:E209)</f>
        <v>0.37999999999999973</v>
      </c>
      <c r="G209">
        <v>47</v>
      </c>
      <c r="H209">
        <v>3.8</v>
      </c>
      <c r="I209">
        <v>12.5</v>
      </c>
      <c r="J209">
        <v>-7.2</v>
      </c>
      <c r="K209">
        <v>4.2</v>
      </c>
      <c r="L209">
        <v>90</v>
      </c>
    </row>
    <row r="210" spans="1:12" x14ac:dyDescent="0.25">
      <c r="A210">
        <v>840</v>
      </c>
      <c r="B210" s="1">
        <v>39559</v>
      </c>
      <c r="D210">
        <v>45.1</v>
      </c>
      <c r="E210">
        <f t="shared" si="0"/>
        <v>0.60000000000000142</v>
      </c>
      <c r="F210">
        <f t="shared" si="1"/>
        <v>0.4799999999999997</v>
      </c>
      <c r="G210">
        <v>47</v>
      </c>
      <c r="H210">
        <v>-3.1</v>
      </c>
      <c r="I210">
        <v>9</v>
      </c>
      <c r="J210">
        <v>-3.2</v>
      </c>
      <c r="K210">
        <v>3.5</v>
      </c>
      <c r="L210">
        <v>89</v>
      </c>
    </row>
    <row r="211" spans="1:12" x14ac:dyDescent="0.25">
      <c r="A211">
        <v>840</v>
      </c>
      <c r="B211" s="1">
        <v>39560</v>
      </c>
      <c r="D211">
        <v>44.9</v>
      </c>
      <c r="E211">
        <f t="shared" si="0"/>
        <v>0.20000000000000284</v>
      </c>
      <c r="F211">
        <f t="shared" si="1"/>
        <v>0.46000000000000085</v>
      </c>
      <c r="G211">
        <v>47</v>
      </c>
      <c r="H211">
        <v>-5.2</v>
      </c>
      <c r="I211">
        <v>8.1999999999999993</v>
      </c>
      <c r="J211">
        <v>-6.6</v>
      </c>
      <c r="K211">
        <v>0.8</v>
      </c>
      <c r="L211">
        <v>106</v>
      </c>
    </row>
    <row r="212" spans="1:12" x14ac:dyDescent="0.25">
      <c r="A212">
        <v>840</v>
      </c>
      <c r="B212" s="1">
        <v>39561</v>
      </c>
      <c r="D212">
        <v>44.5</v>
      </c>
      <c r="E212">
        <f t="shared" si="0"/>
        <v>0.39999999999999858</v>
      </c>
      <c r="F212">
        <f t="shared" si="1"/>
        <v>0.45999999999999941</v>
      </c>
      <c r="G212">
        <v>47</v>
      </c>
      <c r="H212">
        <v>-2.9</v>
      </c>
      <c r="I212">
        <v>12</v>
      </c>
      <c r="J212">
        <v>-7.3</v>
      </c>
      <c r="K212">
        <v>2.2999999999999998</v>
      </c>
      <c r="L212">
        <v>87</v>
      </c>
    </row>
    <row r="213" spans="1:12" x14ac:dyDescent="0.25">
      <c r="A213">
        <v>840</v>
      </c>
      <c r="B213" s="1">
        <v>39562</v>
      </c>
      <c r="D213">
        <v>43.7</v>
      </c>
      <c r="E213">
        <f t="shared" si="0"/>
        <v>0.79999999999999716</v>
      </c>
      <c r="F213">
        <f t="shared" si="1"/>
        <v>0.53999999999999915</v>
      </c>
      <c r="G213">
        <v>47</v>
      </c>
      <c r="H213">
        <v>1.6</v>
      </c>
      <c r="I213">
        <v>11.8</v>
      </c>
      <c r="J213">
        <v>-4.9000000000000004</v>
      </c>
      <c r="K213">
        <v>4.8</v>
      </c>
      <c r="L213">
        <v>84</v>
      </c>
    </row>
    <row r="214" spans="1:12" x14ac:dyDescent="0.25">
      <c r="A214">
        <v>840</v>
      </c>
      <c r="B214" s="1">
        <v>39563</v>
      </c>
      <c r="D214">
        <v>43.2</v>
      </c>
      <c r="E214">
        <f t="shared" si="0"/>
        <v>0.5</v>
      </c>
      <c r="F214">
        <f t="shared" si="1"/>
        <v>0.5</v>
      </c>
      <c r="G214">
        <v>47</v>
      </c>
      <c r="H214">
        <v>-2.5</v>
      </c>
      <c r="I214">
        <v>9</v>
      </c>
      <c r="J214">
        <v>-2.5</v>
      </c>
      <c r="K214">
        <v>3.1</v>
      </c>
      <c r="L214">
        <v>84</v>
      </c>
    </row>
    <row r="215" spans="1:12" x14ac:dyDescent="0.25">
      <c r="A215">
        <v>840</v>
      </c>
      <c r="B215" s="1">
        <v>39564</v>
      </c>
      <c r="D215">
        <v>43.2</v>
      </c>
      <c r="E215">
        <f t="shared" si="0"/>
        <v>0</v>
      </c>
      <c r="F215">
        <f t="shared" si="1"/>
        <v>0.37999999999999973</v>
      </c>
      <c r="G215">
        <v>47</v>
      </c>
      <c r="H215">
        <v>-6.6</v>
      </c>
      <c r="I215">
        <v>6.9</v>
      </c>
      <c r="J215">
        <v>-10.1</v>
      </c>
      <c r="K215">
        <v>-0.8</v>
      </c>
      <c r="L215">
        <v>83</v>
      </c>
    </row>
    <row r="216" spans="1:12" x14ac:dyDescent="0.25">
      <c r="A216">
        <v>840</v>
      </c>
      <c r="B216" s="1">
        <v>39565</v>
      </c>
      <c r="D216">
        <v>43.2</v>
      </c>
      <c r="E216">
        <f t="shared" si="0"/>
        <v>0</v>
      </c>
      <c r="F216">
        <f t="shared" si="1"/>
        <v>0.33999999999999914</v>
      </c>
      <c r="G216">
        <v>47</v>
      </c>
      <c r="H216">
        <v>-4.3</v>
      </c>
      <c r="I216">
        <v>7.2</v>
      </c>
      <c r="J216">
        <v>-8.1999999999999993</v>
      </c>
      <c r="K216">
        <v>-0.3</v>
      </c>
      <c r="L216">
        <v>82</v>
      </c>
    </row>
    <row r="217" spans="1:12" x14ac:dyDescent="0.25">
      <c r="A217">
        <v>840</v>
      </c>
      <c r="B217" s="1">
        <v>39566</v>
      </c>
      <c r="D217">
        <v>43.1</v>
      </c>
      <c r="E217">
        <f t="shared" si="0"/>
        <v>0.10000000000000142</v>
      </c>
      <c r="F217">
        <f t="shared" si="1"/>
        <v>0.27999999999999969</v>
      </c>
      <c r="G217">
        <v>47</v>
      </c>
      <c r="H217">
        <v>-7</v>
      </c>
      <c r="I217">
        <v>9.8000000000000007</v>
      </c>
      <c r="J217">
        <v>-9.5</v>
      </c>
      <c r="K217">
        <v>0.1</v>
      </c>
      <c r="L217">
        <v>81</v>
      </c>
    </row>
    <row r="218" spans="1:12" x14ac:dyDescent="0.25">
      <c r="A218">
        <v>840</v>
      </c>
      <c r="B218" s="1">
        <v>39567</v>
      </c>
      <c r="D218">
        <v>42.8</v>
      </c>
      <c r="E218">
        <f t="shared" si="0"/>
        <v>0.30000000000000426</v>
      </c>
      <c r="F218">
        <f t="shared" si="1"/>
        <v>0.18000000000000113</v>
      </c>
      <c r="G218">
        <v>47</v>
      </c>
      <c r="H218">
        <v>-2.6</v>
      </c>
      <c r="I218">
        <v>11.9</v>
      </c>
      <c r="J218">
        <v>-8.8000000000000007</v>
      </c>
      <c r="K218">
        <v>1.9</v>
      </c>
      <c r="L218">
        <v>79</v>
      </c>
    </row>
    <row r="219" spans="1:12" x14ac:dyDescent="0.25">
      <c r="A219">
        <v>840</v>
      </c>
      <c r="B219" s="1">
        <v>39568</v>
      </c>
      <c r="D219">
        <v>42.1</v>
      </c>
      <c r="E219">
        <f t="shared" si="0"/>
        <v>0.69999999999999574</v>
      </c>
      <c r="F219">
        <f t="shared" si="1"/>
        <v>0.22000000000000028</v>
      </c>
      <c r="G219">
        <v>47</v>
      </c>
      <c r="H219">
        <v>5.0999999999999996</v>
      </c>
      <c r="I219">
        <v>13.8</v>
      </c>
      <c r="J219">
        <v>-4</v>
      </c>
      <c r="K219">
        <v>5.7</v>
      </c>
      <c r="L219">
        <v>77</v>
      </c>
    </row>
    <row r="220" spans="1:12" x14ac:dyDescent="0.25">
      <c r="A220">
        <v>840</v>
      </c>
      <c r="B220" s="1">
        <v>39569</v>
      </c>
      <c r="D220">
        <v>41.3</v>
      </c>
      <c r="E220">
        <f t="shared" si="0"/>
        <v>0.80000000000000426</v>
      </c>
      <c r="F220">
        <f t="shared" si="1"/>
        <v>0.38000000000000111</v>
      </c>
      <c r="G220">
        <v>47</v>
      </c>
      <c r="H220">
        <v>1.4</v>
      </c>
      <c r="I220">
        <v>11.7</v>
      </c>
      <c r="J220">
        <v>-2.4</v>
      </c>
      <c r="K220">
        <v>5.9</v>
      </c>
      <c r="L220">
        <v>76</v>
      </c>
    </row>
    <row r="221" spans="1:12" x14ac:dyDescent="0.25">
      <c r="A221">
        <v>840</v>
      </c>
      <c r="B221" s="1">
        <v>39570</v>
      </c>
      <c r="D221">
        <v>40.799999999999997</v>
      </c>
      <c r="E221">
        <f t="shared" si="0"/>
        <v>0.5</v>
      </c>
      <c r="F221">
        <f t="shared" si="1"/>
        <v>0.48000000000000115</v>
      </c>
      <c r="G221">
        <v>47</v>
      </c>
      <c r="H221">
        <v>-99.9</v>
      </c>
      <c r="I221">
        <v>-99.9</v>
      </c>
      <c r="J221">
        <v>-99.9</v>
      </c>
      <c r="K221">
        <v>-99.9</v>
      </c>
      <c r="L221">
        <v>-99.9</v>
      </c>
    </row>
    <row r="222" spans="1:12" x14ac:dyDescent="0.25">
      <c r="A222">
        <v>840</v>
      </c>
      <c r="B222" s="1">
        <v>39571</v>
      </c>
      <c r="D222">
        <v>40.799999999999997</v>
      </c>
      <c r="E222">
        <f t="shared" si="0"/>
        <v>0</v>
      </c>
      <c r="F222">
        <f t="shared" si="1"/>
        <v>0.46000000000000085</v>
      </c>
      <c r="G222">
        <v>47</v>
      </c>
      <c r="H222">
        <v>-6.7</v>
      </c>
      <c r="I222">
        <v>3.8</v>
      </c>
      <c r="J222">
        <v>-11.4</v>
      </c>
      <c r="K222">
        <v>-2.9</v>
      </c>
      <c r="L222">
        <v>76</v>
      </c>
    </row>
    <row r="223" spans="1:12" x14ac:dyDescent="0.25">
      <c r="A223">
        <v>840</v>
      </c>
      <c r="B223" s="1">
        <v>39572</v>
      </c>
      <c r="D223">
        <v>40.5</v>
      </c>
      <c r="E223">
        <f t="shared" si="0"/>
        <v>0.29999999999999716</v>
      </c>
      <c r="F223">
        <f t="shared" si="1"/>
        <v>0.45999999999999941</v>
      </c>
      <c r="G223">
        <v>47</v>
      </c>
      <c r="H223">
        <v>-4.2</v>
      </c>
      <c r="I223">
        <v>7.8</v>
      </c>
      <c r="J223">
        <v>-8.6</v>
      </c>
      <c r="K223">
        <v>-0.1</v>
      </c>
      <c r="L223">
        <v>74</v>
      </c>
    </row>
    <row r="224" spans="1:12" x14ac:dyDescent="0.25">
      <c r="A224">
        <v>840</v>
      </c>
      <c r="B224" s="1">
        <v>39573</v>
      </c>
      <c r="D224">
        <v>40.200000000000003</v>
      </c>
      <c r="E224">
        <f t="shared" si="0"/>
        <v>0.29999999999999716</v>
      </c>
      <c r="F224">
        <f t="shared" si="1"/>
        <v>0.37999999999999973</v>
      </c>
      <c r="G224">
        <v>47</v>
      </c>
      <c r="H224">
        <v>0.8</v>
      </c>
      <c r="I224">
        <v>12.6</v>
      </c>
      <c r="J224">
        <v>-5.6</v>
      </c>
      <c r="K224">
        <v>3.6</v>
      </c>
      <c r="L224">
        <v>71</v>
      </c>
    </row>
    <row r="225" spans="1:12" x14ac:dyDescent="0.25">
      <c r="A225">
        <v>840</v>
      </c>
      <c r="B225" s="1">
        <v>39574</v>
      </c>
      <c r="D225">
        <v>39.200000000000003</v>
      </c>
      <c r="E225">
        <f t="shared" si="0"/>
        <v>1</v>
      </c>
      <c r="F225">
        <f t="shared" si="1"/>
        <v>0.41999999999999887</v>
      </c>
      <c r="G225">
        <v>47</v>
      </c>
      <c r="H225">
        <v>0.1</v>
      </c>
      <c r="I225">
        <v>14.7</v>
      </c>
      <c r="J225">
        <v>-2.5</v>
      </c>
      <c r="K225">
        <v>5.6</v>
      </c>
      <c r="L225">
        <v>71</v>
      </c>
    </row>
    <row r="226" spans="1:12" x14ac:dyDescent="0.25">
      <c r="A226">
        <v>840</v>
      </c>
      <c r="B226" s="1">
        <v>39575</v>
      </c>
      <c r="D226">
        <v>38.200000000000003</v>
      </c>
      <c r="E226">
        <f t="shared" si="0"/>
        <v>1</v>
      </c>
      <c r="F226">
        <f t="shared" si="1"/>
        <v>0.51999999999999891</v>
      </c>
      <c r="G226">
        <v>47</v>
      </c>
      <c r="H226">
        <v>-0.7</v>
      </c>
      <c r="I226">
        <v>13.3</v>
      </c>
      <c r="J226">
        <v>-1.5</v>
      </c>
      <c r="K226">
        <v>5.7</v>
      </c>
      <c r="L226">
        <v>70</v>
      </c>
    </row>
    <row r="227" spans="1:12" x14ac:dyDescent="0.25">
      <c r="A227">
        <v>840</v>
      </c>
      <c r="B227" s="1">
        <v>39576</v>
      </c>
      <c r="D227">
        <v>37.200000000000003</v>
      </c>
      <c r="E227">
        <f t="shared" si="0"/>
        <v>1</v>
      </c>
      <c r="F227">
        <f t="shared" si="1"/>
        <v>0.71999999999999886</v>
      </c>
      <c r="G227">
        <v>47</v>
      </c>
      <c r="H227">
        <v>3.9</v>
      </c>
      <c r="I227">
        <v>13.9</v>
      </c>
      <c r="J227">
        <v>-2</v>
      </c>
      <c r="K227">
        <v>5.7</v>
      </c>
      <c r="L227">
        <v>68</v>
      </c>
    </row>
    <row r="228" spans="1:12" x14ac:dyDescent="0.25">
      <c r="A228">
        <v>840</v>
      </c>
      <c r="B228" s="1">
        <v>39577</v>
      </c>
      <c r="D228">
        <v>36.9</v>
      </c>
      <c r="E228">
        <f t="shared" si="0"/>
        <v>0.30000000000000426</v>
      </c>
      <c r="F228">
        <f t="shared" si="1"/>
        <v>0.72000000000000031</v>
      </c>
      <c r="G228">
        <v>47</v>
      </c>
      <c r="H228">
        <v>-4.5</v>
      </c>
      <c r="I228">
        <v>7.3</v>
      </c>
      <c r="J228">
        <v>-4.5999999999999996</v>
      </c>
      <c r="K228">
        <v>1.8</v>
      </c>
      <c r="L228">
        <v>68</v>
      </c>
    </row>
    <row r="229" spans="1:12" x14ac:dyDescent="0.25">
      <c r="A229">
        <v>840</v>
      </c>
      <c r="B229" s="1">
        <v>39578</v>
      </c>
      <c r="D229">
        <v>36</v>
      </c>
      <c r="E229">
        <f t="shared" si="0"/>
        <v>0.89999999999999858</v>
      </c>
      <c r="F229">
        <f t="shared" si="1"/>
        <v>0.84000000000000052</v>
      </c>
      <c r="G229">
        <v>47.1</v>
      </c>
      <c r="H229">
        <v>4.7</v>
      </c>
      <c r="I229">
        <v>11.3</v>
      </c>
      <c r="J229">
        <v>-4.5999999999999996</v>
      </c>
      <c r="K229">
        <v>4.8</v>
      </c>
      <c r="L229">
        <v>67</v>
      </c>
    </row>
    <row r="230" spans="1:12" x14ac:dyDescent="0.25">
      <c r="A230">
        <v>840</v>
      </c>
      <c r="B230" s="1">
        <v>39579</v>
      </c>
      <c r="D230">
        <v>35.4</v>
      </c>
      <c r="E230">
        <f t="shared" si="0"/>
        <v>0.60000000000000142</v>
      </c>
      <c r="F230">
        <f t="shared" si="1"/>
        <v>0.7600000000000009</v>
      </c>
      <c r="G230">
        <v>47.1</v>
      </c>
      <c r="H230">
        <v>-3.6</v>
      </c>
      <c r="I230">
        <v>9.6999999999999993</v>
      </c>
      <c r="J230">
        <v>-3.8</v>
      </c>
      <c r="K230">
        <v>3.8</v>
      </c>
      <c r="L230">
        <v>66</v>
      </c>
    </row>
    <row r="231" spans="1:12" x14ac:dyDescent="0.25">
      <c r="A231">
        <v>840</v>
      </c>
      <c r="B231" s="1">
        <v>39580</v>
      </c>
      <c r="D231">
        <v>34.4</v>
      </c>
      <c r="E231">
        <f t="shared" si="0"/>
        <v>1</v>
      </c>
      <c r="F231">
        <f t="shared" si="1"/>
        <v>0.7600000000000009</v>
      </c>
      <c r="G231">
        <v>47.2</v>
      </c>
      <c r="H231">
        <v>4.5999999999999996</v>
      </c>
      <c r="I231">
        <v>13.6</v>
      </c>
      <c r="J231">
        <v>-5.0999999999999996</v>
      </c>
      <c r="K231">
        <v>5.2</v>
      </c>
      <c r="L231">
        <v>65</v>
      </c>
    </row>
    <row r="232" spans="1:12" x14ac:dyDescent="0.25">
      <c r="A232">
        <v>840</v>
      </c>
      <c r="B232" s="1">
        <v>39581</v>
      </c>
      <c r="D232">
        <v>33.299999999999997</v>
      </c>
      <c r="E232">
        <f t="shared" si="0"/>
        <v>1.1000000000000014</v>
      </c>
      <c r="F232">
        <f t="shared" si="1"/>
        <v>0.78000000000000114</v>
      </c>
      <c r="G232">
        <v>47.2</v>
      </c>
      <c r="H232">
        <v>4.5</v>
      </c>
      <c r="I232">
        <v>12.2</v>
      </c>
      <c r="J232">
        <v>-1.6</v>
      </c>
      <c r="K232">
        <v>6.7</v>
      </c>
      <c r="L232">
        <v>63</v>
      </c>
    </row>
    <row r="233" spans="1:12" x14ac:dyDescent="0.25">
      <c r="A233">
        <v>840</v>
      </c>
      <c r="B233" s="1">
        <v>39582</v>
      </c>
      <c r="D233">
        <v>32.9</v>
      </c>
      <c r="E233">
        <f t="shared" si="0"/>
        <v>0.39999999999999858</v>
      </c>
      <c r="F233">
        <f t="shared" si="1"/>
        <v>0.8</v>
      </c>
      <c r="G233">
        <v>47.2</v>
      </c>
      <c r="H233">
        <v>-2.8</v>
      </c>
      <c r="I233">
        <v>7.1</v>
      </c>
      <c r="J233">
        <v>-2.8</v>
      </c>
      <c r="K233">
        <v>2.2000000000000002</v>
      </c>
      <c r="L233">
        <v>64</v>
      </c>
    </row>
    <row r="234" spans="1:12" x14ac:dyDescent="0.25">
      <c r="A234">
        <v>840</v>
      </c>
      <c r="B234" s="1">
        <v>39583</v>
      </c>
      <c r="D234">
        <v>32.299999999999997</v>
      </c>
      <c r="E234">
        <f t="shared" si="0"/>
        <v>0.60000000000000142</v>
      </c>
      <c r="F234">
        <f t="shared" si="1"/>
        <v>0.74000000000000055</v>
      </c>
      <c r="G234">
        <v>47.2</v>
      </c>
      <c r="H234">
        <v>2.7</v>
      </c>
      <c r="I234">
        <v>9.9</v>
      </c>
      <c r="J234">
        <v>-4.0999999999999996</v>
      </c>
      <c r="K234">
        <v>3.6</v>
      </c>
      <c r="L234">
        <v>62</v>
      </c>
    </row>
    <row r="235" spans="1:12" x14ac:dyDescent="0.25">
      <c r="A235">
        <v>840</v>
      </c>
      <c r="B235" s="1">
        <v>39584</v>
      </c>
      <c r="D235">
        <v>31.7</v>
      </c>
      <c r="E235">
        <f t="shared" si="0"/>
        <v>0.59999999999999787</v>
      </c>
      <c r="F235">
        <f t="shared" si="1"/>
        <v>0.73999999999999988</v>
      </c>
      <c r="G235">
        <v>47.3</v>
      </c>
      <c r="H235">
        <v>1</v>
      </c>
      <c r="I235">
        <v>8.1999999999999993</v>
      </c>
      <c r="J235">
        <v>0.5</v>
      </c>
      <c r="K235">
        <v>3.1</v>
      </c>
      <c r="L235">
        <v>61</v>
      </c>
    </row>
    <row r="236" spans="1:12" x14ac:dyDescent="0.25">
      <c r="A236">
        <v>840</v>
      </c>
      <c r="B236" s="1">
        <v>39585</v>
      </c>
      <c r="D236">
        <v>30.8</v>
      </c>
      <c r="E236">
        <f t="shared" si="0"/>
        <v>0.89999999999999858</v>
      </c>
      <c r="F236">
        <f t="shared" si="1"/>
        <v>0.71999999999999953</v>
      </c>
      <c r="G236">
        <v>47.3</v>
      </c>
      <c r="H236">
        <v>1.1000000000000001</v>
      </c>
      <c r="I236">
        <v>12.5</v>
      </c>
      <c r="J236">
        <v>-3.3</v>
      </c>
      <c r="K236">
        <v>5.2</v>
      </c>
      <c r="L236">
        <v>59</v>
      </c>
    </row>
    <row r="237" spans="1:12" x14ac:dyDescent="0.25">
      <c r="A237">
        <v>840</v>
      </c>
      <c r="B237" s="1">
        <v>39586</v>
      </c>
      <c r="D237">
        <v>29.6</v>
      </c>
      <c r="E237">
        <f t="shared" si="0"/>
        <v>1.1999999999999993</v>
      </c>
      <c r="F237">
        <f t="shared" si="1"/>
        <v>0.7399999999999991</v>
      </c>
      <c r="G237">
        <v>47.3</v>
      </c>
      <c r="H237">
        <v>0.9</v>
      </c>
      <c r="I237">
        <v>15.3</v>
      </c>
      <c r="J237">
        <v>-0.4</v>
      </c>
      <c r="K237">
        <v>6.7</v>
      </c>
      <c r="L237">
        <v>57</v>
      </c>
    </row>
    <row r="238" spans="1:12" x14ac:dyDescent="0.25">
      <c r="A238">
        <v>840</v>
      </c>
      <c r="B238" s="1">
        <v>39587</v>
      </c>
      <c r="D238">
        <v>28.2</v>
      </c>
      <c r="E238">
        <f t="shared" si="0"/>
        <v>1.4000000000000021</v>
      </c>
      <c r="F238">
        <f t="shared" si="1"/>
        <v>0.93999999999999984</v>
      </c>
      <c r="G238">
        <v>47.3</v>
      </c>
      <c r="H238">
        <v>2</v>
      </c>
      <c r="I238">
        <v>18</v>
      </c>
      <c r="J238">
        <v>-0.3</v>
      </c>
      <c r="K238">
        <v>8</v>
      </c>
      <c r="L238">
        <v>55</v>
      </c>
    </row>
    <row r="239" spans="1:12" x14ac:dyDescent="0.25">
      <c r="A239">
        <v>840</v>
      </c>
      <c r="B239" s="1">
        <v>39588</v>
      </c>
      <c r="D239">
        <v>26.6</v>
      </c>
      <c r="E239">
        <f t="shared" si="0"/>
        <v>1.5999999999999979</v>
      </c>
      <c r="F239">
        <f t="shared" si="1"/>
        <v>1.1399999999999992</v>
      </c>
      <c r="G239">
        <v>47.3</v>
      </c>
      <c r="H239">
        <v>2.7</v>
      </c>
      <c r="I239">
        <v>19.7</v>
      </c>
      <c r="J239">
        <v>0.7</v>
      </c>
      <c r="K239">
        <v>9.3000000000000007</v>
      </c>
      <c r="L239">
        <v>53</v>
      </c>
    </row>
    <row r="240" spans="1:12" x14ac:dyDescent="0.25">
      <c r="A240">
        <v>840</v>
      </c>
      <c r="B240" s="1">
        <v>39589</v>
      </c>
      <c r="D240">
        <v>25</v>
      </c>
      <c r="E240">
        <f t="shared" si="0"/>
        <v>1.6000000000000014</v>
      </c>
      <c r="F240">
        <f t="shared" si="1"/>
        <v>1.3399999999999999</v>
      </c>
      <c r="G240">
        <v>47.3</v>
      </c>
      <c r="H240">
        <v>3.1</v>
      </c>
      <c r="I240">
        <v>20.2</v>
      </c>
      <c r="J240">
        <v>1.5</v>
      </c>
      <c r="K240">
        <v>9.1999999999999993</v>
      </c>
      <c r="L240">
        <v>50</v>
      </c>
    </row>
    <row r="241" spans="1:12" x14ac:dyDescent="0.25">
      <c r="A241">
        <v>840</v>
      </c>
      <c r="B241" s="1">
        <v>39590</v>
      </c>
      <c r="D241">
        <v>23.7</v>
      </c>
      <c r="E241">
        <f t="shared" si="0"/>
        <v>1.3000000000000007</v>
      </c>
      <c r="F241">
        <f t="shared" si="1"/>
        <v>1.4200000000000004</v>
      </c>
      <c r="G241">
        <v>47.4</v>
      </c>
      <c r="H241">
        <v>0.5</v>
      </c>
      <c r="I241">
        <v>14.2</v>
      </c>
      <c r="J241">
        <v>0.5</v>
      </c>
      <c r="K241">
        <v>7.4</v>
      </c>
      <c r="L241">
        <v>49</v>
      </c>
    </row>
    <row r="242" spans="1:12" x14ac:dyDescent="0.25">
      <c r="A242">
        <v>840</v>
      </c>
      <c r="B242" s="1">
        <v>39591</v>
      </c>
      <c r="D242">
        <v>24</v>
      </c>
      <c r="E242">
        <f t="shared" si="0"/>
        <v>-0.30000000000000071</v>
      </c>
      <c r="F242">
        <f t="shared" si="1"/>
        <v>1.1200000000000003</v>
      </c>
      <c r="G242">
        <v>47.7</v>
      </c>
      <c r="H242">
        <v>-0.8</v>
      </c>
      <c r="I242">
        <v>3.9</v>
      </c>
      <c r="J242">
        <v>-1.2</v>
      </c>
      <c r="K242">
        <v>0.2</v>
      </c>
      <c r="L242">
        <v>57</v>
      </c>
    </row>
    <row r="243" spans="1:12" x14ac:dyDescent="0.25">
      <c r="A243">
        <v>840</v>
      </c>
      <c r="B243" s="1">
        <v>39592</v>
      </c>
      <c r="D243">
        <v>25</v>
      </c>
      <c r="E243">
        <f t="shared" si="0"/>
        <v>-1</v>
      </c>
      <c r="F243">
        <f t="shared" si="1"/>
        <v>0.6399999999999999</v>
      </c>
      <c r="G243">
        <v>48.7</v>
      </c>
      <c r="H243">
        <v>-1.6</v>
      </c>
      <c r="I243">
        <v>2.4</v>
      </c>
      <c r="J243">
        <v>-2.2000000000000002</v>
      </c>
      <c r="K243">
        <v>-0.9</v>
      </c>
      <c r="L243">
        <v>63</v>
      </c>
    </row>
    <row r="244" spans="1:12" x14ac:dyDescent="0.25">
      <c r="A244">
        <v>840</v>
      </c>
      <c r="B244" s="1">
        <v>39593</v>
      </c>
      <c r="D244">
        <v>25.7</v>
      </c>
      <c r="E244">
        <f t="shared" si="0"/>
        <v>-0.69999999999999929</v>
      </c>
      <c r="F244">
        <f t="shared" si="1"/>
        <v>0.18000000000000044</v>
      </c>
      <c r="G244">
        <v>49.4</v>
      </c>
      <c r="H244">
        <v>-3.5</v>
      </c>
      <c r="I244">
        <v>5.8</v>
      </c>
      <c r="J244">
        <v>-3.6</v>
      </c>
      <c r="K244">
        <v>-0.3</v>
      </c>
      <c r="L244">
        <v>62</v>
      </c>
    </row>
    <row r="245" spans="1:12" x14ac:dyDescent="0.25">
      <c r="A245">
        <v>840</v>
      </c>
      <c r="B245" s="1">
        <v>39594</v>
      </c>
      <c r="D245">
        <v>25.4</v>
      </c>
      <c r="E245">
        <f t="shared" si="0"/>
        <v>0.30000000000000071</v>
      </c>
      <c r="F245">
        <f t="shared" si="1"/>
        <v>-7.999999999999971E-2</v>
      </c>
      <c r="G245">
        <v>49.7</v>
      </c>
      <c r="H245">
        <v>3.3</v>
      </c>
      <c r="I245">
        <v>13.8</v>
      </c>
      <c r="J245">
        <v>-3.6</v>
      </c>
      <c r="K245">
        <v>5.5</v>
      </c>
      <c r="L245">
        <v>56</v>
      </c>
    </row>
    <row r="246" spans="1:12" x14ac:dyDescent="0.25">
      <c r="A246">
        <v>840</v>
      </c>
      <c r="B246" s="1">
        <v>39595</v>
      </c>
      <c r="D246">
        <v>24.5</v>
      </c>
      <c r="E246">
        <f t="shared" si="0"/>
        <v>0.89999999999999858</v>
      </c>
      <c r="F246">
        <f t="shared" si="1"/>
        <v>-0.16000000000000014</v>
      </c>
      <c r="G246">
        <v>49.7</v>
      </c>
      <c r="H246">
        <v>-0.8</v>
      </c>
      <c r="I246">
        <v>13.8</v>
      </c>
      <c r="J246">
        <v>-0.8</v>
      </c>
      <c r="K246">
        <v>6.8</v>
      </c>
      <c r="L246">
        <v>53</v>
      </c>
    </row>
    <row r="247" spans="1:12" x14ac:dyDescent="0.25">
      <c r="A247">
        <v>840</v>
      </c>
      <c r="B247" s="1">
        <v>39596</v>
      </c>
      <c r="D247">
        <v>23.3</v>
      </c>
      <c r="E247">
        <f t="shared" si="0"/>
        <v>1.1999999999999993</v>
      </c>
      <c r="F247">
        <f t="shared" si="1"/>
        <v>0.13999999999999985</v>
      </c>
      <c r="G247">
        <v>49.7</v>
      </c>
      <c r="H247">
        <v>3.8</v>
      </c>
      <c r="I247">
        <v>14.4</v>
      </c>
      <c r="J247">
        <v>-3.1</v>
      </c>
      <c r="K247">
        <v>6.1</v>
      </c>
      <c r="L247">
        <v>49</v>
      </c>
    </row>
    <row r="248" spans="1:12" x14ac:dyDescent="0.25">
      <c r="A248">
        <v>840</v>
      </c>
      <c r="B248" s="1">
        <v>39597</v>
      </c>
      <c r="D248">
        <v>22.2</v>
      </c>
      <c r="E248">
        <f t="shared" si="0"/>
        <v>1.1000000000000014</v>
      </c>
      <c r="F248">
        <f t="shared" si="1"/>
        <v>0.56000000000000016</v>
      </c>
      <c r="G248">
        <v>49.7</v>
      </c>
      <c r="H248">
        <v>1.4</v>
      </c>
      <c r="I248">
        <v>15.3</v>
      </c>
      <c r="J248">
        <v>-0.3</v>
      </c>
      <c r="K248">
        <v>7.1</v>
      </c>
      <c r="L248">
        <v>47</v>
      </c>
    </row>
    <row r="249" spans="1:12" x14ac:dyDescent="0.25">
      <c r="A249">
        <v>840</v>
      </c>
      <c r="B249" s="1">
        <v>39598</v>
      </c>
      <c r="D249">
        <v>22</v>
      </c>
      <c r="E249">
        <f t="shared" si="0"/>
        <v>0.19999999999999929</v>
      </c>
      <c r="F249">
        <f t="shared" si="1"/>
        <v>0.73999999999999988</v>
      </c>
      <c r="G249">
        <v>49.7</v>
      </c>
      <c r="H249">
        <v>-0.2</v>
      </c>
      <c r="I249">
        <v>13.1</v>
      </c>
      <c r="J249">
        <v>-1</v>
      </c>
      <c r="K249">
        <v>5.9</v>
      </c>
      <c r="L249">
        <v>44</v>
      </c>
    </row>
    <row r="250" spans="1:12" x14ac:dyDescent="0.25">
      <c r="A250">
        <v>840</v>
      </c>
      <c r="B250" s="1">
        <v>39599</v>
      </c>
      <c r="D250">
        <v>21.1</v>
      </c>
      <c r="E250">
        <f t="shared" si="0"/>
        <v>0.89999999999999858</v>
      </c>
      <c r="F250">
        <f t="shared" si="1"/>
        <v>0.85999999999999943</v>
      </c>
      <c r="G250">
        <v>49.7</v>
      </c>
      <c r="H250">
        <v>0</v>
      </c>
      <c r="I250">
        <v>14.8</v>
      </c>
      <c r="J250">
        <v>-1.8</v>
      </c>
      <c r="K250">
        <v>6.3</v>
      </c>
      <c r="L250">
        <v>42</v>
      </c>
    </row>
    <row r="251" spans="1:12" x14ac:dyDescent="0.25">
      <c r="A251">
        <v>840</v>
      </c>
      <c r="B251" s="1">
        <v>39600</v>
      </c>
      <c r="D251">
        <v>19.5</v>
      </c>
      <c r="E251">
        <f t="shared" si="0"/>
        <v>1.6000000000000014</v>
      </c>
      <c r="F251">
        <f t="shared" si="1"/>
        <v>1</v>
      </c>
      <c r="G251">
        <v>49.7</v>
      </c>
      <c r="H251">
        <v>1.4</v>
      </c>
      <c r="I251">
        <v>17.8</v>
      </c>
      <c r="J251">
        <v>-0.9</v>
      </c>
      <c r="K251">
        <v>8.1999999999999993</v>
      </c>
      <c r="L251">
        <v>39</v>
      </c>
    </row>
    <row r="252" spans="1:12" x14ac:dyDescent="0.25">
      <c r="A252">
        <v>840</v>
      </c>
      <c r="B252" s="1">
        <v>39601</v>
      </c>
      <c r="D252">
        <v>17.7</v>
      </c>
      <c r="E252">
        <f t="shared" si="0"/>
        <v>1.8000000000000007</v>
      </c>
      <c r="F252">
        <f t="shared" si="1"/>
        <v>1.1200000000000003</v>
      </c>
      <c r="G252">
        <v>49.7</v>
      </c>
      <c r="H252">
        <v>2.6</v>
      </c>
      <c r="I252">
        <v>19.5</v>
      </c>
      <c r="J252">
        <v>0.3</v>
      </c>
      <c r="K252">
        <v>9.4</v>
      </c>
      <c r="L252">
        <v>36</v>
      </c>
    </row>
    <row r="253" spans="1:12" x14ac:dyDescent="0.25">
      <c r="A253">
        <v>840</v>
      </c>
      <c r="B253" s="1">
        <v>39602</v>
      </c>
      <c r="D253">
        <v>16</v>
      </c>
      <c r="E253">
        <f t="shared" si="0"/>
        <v>1.6999999999999993</v>
      </c>
      <c r="F253">
        <f t="shared" si="1"/>
        <v>1.2399999999999998</v>
      </c>
      <c r="G253">
        <v>49.7</v>
      </c>
      <c r="H253">
        <v>1.6</v>
      </c>
      <c r="I253">
        <v>17.7</v>
      </c>
      <c r="J253">
        <v>0.4</v>
      </c>
      <c r="K253">
        <v>8.9</v>
      </c>
      <c r="L253">
        <v>33</v>
      </c>
    </row>
    <row r="254" spans="1:12" x14ac:dyDescent="0.25">
      <c r="A254">
        <v>840</v>
      </c>
      <c r="B254" s="1">
        <v>39603</v>
      </c>
      <c r="D254">
        <v>14.2</v>
      </c>
      <c r="E254">
        <f t="shared" si="0"/>
        <v>1.8000000000000007</v>
      </c>
      <c r="F254">
        <f t="shared" si="1"/>
        <v>1.56</v>
      </c>
      <c r="G254">
        <v>49.7</v>
      </c>
      <c r="H254">
        <v>1.6</v>
      </c>
      <c r="I254">
        <v>15.8</v>
      </c>
      <c r="J254">
        <v>-0.2</v>
      </c>
      <c r="K254">
        <v>8</v>
      </c>
      <c r="L254">
        <v>30</v>
      </c>
    </row>
    <row r="255" spans="1:12" x14ac:dyDescent="0.25">
      <c r="A255">
        <v>840</v>
      </c>
      <c r="B255" s="1">
        <v>39604</v>
      </c>
      <c r="D255">
        <v>12.5</v>
      </c>
      <c r="E255">
        <f t="shared" si="0"/>
        <v>1.6999999999999993</v>
      </c>
      <c r="F255">
        <f t="shared" si="1"/>
        <v>1.7200000000000002</v>
      </c>
      <c r="G255">
        <v>49.7</v>
      </c>
      <c r="H255">
        <v>2.2000000000000002</v>
      </c>
      <c r="I255">
        <v>12.3</v>
      </c>
      <c r="J255">
        <v>-0.5</v>
      </c>
      <c r="K255">
        <v>5.9</v>
      </c>
      <c r="L255">
        <v>28</v>
      </c>
    </row>
    <row r="256" spans="1:12" x14ac:dyDescent="0.25">
      <c r="A256">
        <v>840</v>
      </c>
      <c r="B256" s="1">
        <v>39605</v>
      </c>
      <c r="D256">
        <v>12.4</v>
      </c>
      <c r="E256">
        <f t="shared" si="0"/>
        <v>9.9999999999999645E-2</v>
      </c>
      <c r="F256">
        <f t="shared" si="1"/>
        <v>1.42</v>
      </c>
      <c r="G256">
        <v>49.8</v>
      </c>
      <c r="H256">
        <v>2.2000000000000002</v>
      </c>
      <c r="I256">
        <v>3.5</v>
      </c>
      <c r="J256">
        <v>-0.7</v>
      </c>
      <c r="K256">
        <v>1.7</v>
      </c>
      <c r="L256">
        <v>30</v>
      </c>
    </row>
    <row r="257" spans="1:12" x14ac:dyDescent="0.25">
      <c r="A257">
        <v>840</v>
      </c>
      <c r="B257" s="1">
        <v>39606</v>
      </c>
      <c r="D257">
        <v>10.7</v>
      </c>
      <c r="E257">
        <f t="shared" si="0"/>
        <v>1.7000000000000011</v>
      </c>
      <c r="F257">
        <f t="shared" si="1"/>
        <v>1.4</v>
      </c>
      <c r="G257">
        <v>49.8</v>
      </c>
      <c r="H257">
        <v>1.7</v>
      </c>
      <c r="I257">
        <v>13.8</v>
      </c>
      <c r="J257">
        <v>1.3</v>
      </c>
      <c r="K257">
        <v>6.5</v>
      </c>
      <c r="L257">
        <v>26</v>
      </c>
    </row>
    <row r="258" spans="1:12" x14ac:dyDescent="0.25">
      <c r="A258">
        <v>840</v>
      </c>
      <c r="B258" s="1">
        <v>39607</v>
      </c>
      <c r="D258">
        <v>7.4</v>
      </c>
      <c r="E258">
        <f t="shared" si="0"/>
        <v>3.2999999999999989</v>
      </c>
      <c r="F258">
        <f t="shared" si="1"/>
        <v>1.72</v>
      </c>
      <c r="G258">
        <v>49.9</v>
      </c>
      <c r="H258">
        <v>6.9</v>
      </c>
      <c r="I258">
        <v>17</v>
      </c>
      <c r="J258">
        <v>0.6</v>
      </c>
      <c r="K258">
        <v>10</v>
      </c>
      <c r="L258">
        <v>23</v>
      </c>
    </row>
    <row r="259" spans="1:12" x14ac:dyDescent="0.25">
      <c r="A259">
        <v>840</v>
      </c>
      <c r="B259" s="1">
        <v>39608</v>
      </c>
      <c r="D259">
        <v>6.1</v>
      </c>
      <c r="E259">
        <f t="shared" si="0"/>
        <v>1.3000000000000007</v>
      </c>
      <c r="F259">
        <f t="shared" si="1"/>
        <v>1.6199999999999999</v>
      </c>
      <c r="G259">
        <v>49.9</v>
      </c>
      <c r="H259">
        <v>-1.4</v>
      </c>
      <c r="I259">
        <v>13.3</v>
      </c>
      <c r="J259">
        <v>-1.4</v>
      </c>
      <c r="K259">
        <v>7.2</v>
      </c>
      <c r="L259">
        <v>19</v>
      </c>
    </row>
    <row r="260" spans="1:12" x14ac:dyDescent="0.25">
      <c r="A260">
        <v>840</v>
      </c>
      <c r="B260" s="1">
        <v>39609</v>
      </c>
      <c r="D260">
        <v>5.6</v>
      </c>
      <c r="E260">
        <f t="shared" si="0"/>
        <v>0.5</v>
      </c>
      <c r="F260">
        <f t="shared" si="1"/>
        <v>1.3800000000000001</v>
      </c>
      <c r="G260">
        <v>50</v>
      </c>
      <c r="H260">
        <v>0.3</v>
      </c>
      <c r="I260">
        <v>15.2</v>
      </c>
      <c r="J260">
        <v>-3.2</v>
      </c>
      <c r="K260">
        <v>5.9</v>
      </c>
      <c r="L260">
        <v>17</v>
      </c>
    </row>
    <row r="261" spans="1:12" x14ac:dyDescent="0.25">
      <c r="A261">
        <v>840</v>
      </c>
      <c r="B261" s="1">
        <v>39610</v>
      </c>
      <c r="D261">
        <v>3.2</v>
      </c>
      <c r="E261">
        <f t="shared" si="0"/>
        <v>2.3999999999999995</v>
      </c>
      <c r="F261">
        <f t="shared" si="1"/>
        <v>1.8399999999999999</v>
      </c>
      <c r="G261">
        <v>50.1</v>
      </c>
      <c r="H261">
        <v>9.8000000000000007</v>
      </c>
      <c r="I261">
        <v>18.7</v>
      </c>
      <c r="J261">
        <v>-0.9</v>
      </c>
      <c r="K261">
        <v>10.7</v>
      </c>
      <c r="L261">
        <v>14</v>
      </c>
    </row>
    <row r="262" spans="1:12" x14ac:dyDescent="0.25">
      <c r="A262">
        <v>840</v>
      </c>
      <c r="B262" s="1">
        <v>39611</v>
      </c>
      <c r="D262">
        <v>0.8</v>
      </c>
      <c r="E262">
        <f t="shared" si="0"/>
        <v>2.4000000000000004</v>
      </c>
      <c r="F262">
        <f t="shared" si="1"/>
        <v>1.9799999999999998</v>
      </c>
      <c r="G262">
        <v>50.1</v>
      </c>
      <c r="H262">
        <v>-1.3</v>
      </c>
      <c r="I262">
        <v>12.3</v>
      </c>
      <c r="J262">
        <v>-1.3</v>
      </c>
      <c r="K262">
        <v>7.3</v>
      </c>
      <c r="L262">
        <v>12</v>
      </c>
    </row>
    <row r="263" spans="1:12" x14ac:dyDescent="0.25">
      <c r="A263" s="2">
        <v>840</v>
      </c>
      <c r="B263" s="3">
        <v>39612</v>
      </c>
      <c r="C263" s="2"/>
      <c r="D263" s="2">
        <v>0</v>
      </c>
      <c r="E263" s="2">
        <f t="shared" si="0"/>
        <v>0.8</v>
      </c>
      <c r="F263" s="2">
        <f t="shared" si="1"/>
        <v>1.48</v>
      </c>
      <c r="G263" s="2">
        <v>50.1</v>
      </c>
      <c r="H263" s="2">
        <v>0.7</v>
      </c>
      <c r="I263" s="2">
        <v>13.3</v>
      </c>
      <c r="J263" s="2">
        <v>-2.9</v>
      </c>
      <c r="K263" s="2">
        <v>5.2</v>
      </c>
      <c r="L263" s="2">
        <v>8</v>
      </c>
    </row>
    <row r="264" spans="1:12" x14ac:dyDescent="0.25">
      <c r="D264" s="16" t="s">
        <v>50</v>
      </c>
      <c r="E264" s="18">
        <f>AVERAGE(E204:E263)</f>
        <v>0.79666666666666663</v>
      </c>
      <c r="F264" s="19">
        <f>AVERAGE(F204:F263)</f>
        <v>0.78999999999999992</v>
      </c>
      <c r="G264">
        <f>G263-G203</f>
        <v>3.3000000000000043</v>
      </c>
      <c r="H264" t="s">
        <v>51</v>
      </c>
      <c r="J264" s="20" t="s">
        <v>52</v>
      </c>
      <c r="K264" s="21">
        <f>AVERAGE(K204:K263)</f>
        <v>2.6883333333333335</v>
      </c>
    </row>
    <row r="265" spans="1:12" x14ac:dyDescent="0.25">
      <c r="D265" s="16" t="s">
        <v>53</v>
      </c>
      <c r="E265" s="10">
        <f>MAX(E204:E263)</f>
        <v>3.2999999999999989</v>
      </c>
      <c r="F265" s="22">
        <f>MAX(F204:F263)</f>
        <v>1.9799999999999998</v>
      </c>
    </row>
    <row r="266" spans="1:12" x14ac:dyDescent="0.25">
      <c r="D266" s="16" t="s">
        <v>54</v>
      </c>
      <c r="E266" s="16">
        <f>COUNT(E204:E263)</f>
        <v>60</v>
      </c>
    </row>
    <row r="267" spans="1:12" x14ac:dyDescent="0.25">
      <c r="D267">
        <f>+MAX(D31:D263)</f>
        <v>47.8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workbookViewId="0">
      <pane xSplit="2" ySplit="6" topLeftCell="C235" activePane="bottomRight" state="frozen"/>
      <selection pane="topRight" activeCell="C1" sqref="C1"/>
      <selection pane="bottomLeft" activeCell="A7" sqref="A7"/>
      <selection pane="bottomRight" activeCell="E252" sqref="E252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58</v>
      </c>
    </row>
    <row r="3" spans="1:12" x14ac:dyDescent="0.25">
      <c r="E3" s="16"/>
      <c r="F3" s="7" t="s">
        <v>15</v>
      </c>
    </row>
    <row r="4" spans="1:12" x14ac:dyDescent="0.25">
      <c r="E4" s="16"/>
      <c r="F4" s="7" t="s">
        <v>19</v>
      </c>
    </row>
    <row r="5" spans="1:12" x14ac:dyDescent="0.25">
      <c r="E5" s="16" t="s">
        <v>26</v>
      </c>
      <c r="F5" s="8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7" t="s">
        <v>33</v>
      </c>
      <c r="F6" s="9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38991</v>
      </c>
      <c r="D7">
        <v>0</v>
      </c>
      <c r="G7">
        <v>0</v>
      </c>
      <c r="H7">
        <v>0.3</v>
      </c>
      <c r="I7">
        <v>17</v>
      </c>
      <c r="J7">
        <v>-0.5</v>
      </c>
      <c r="K7">
        <v>7</v>
      </c>
      <c r="L7">
        <v>2</v>
      </c>
    </row>
    <row r="8" spans="1:12" x14ac:dyDescent="0.25">
      <c r="A8">
        <v>840</v>
      </c>
      <c r="B8" s="1">
        <v>38992</v>
      </c>
      <c r="D8">
        <v>0</v>
      </c>
      <c r="G8">
        <v>0</v>
      </c>
      <c r="H8">
        <v>1.1000000000000001</v>
      </c>
      <c r="I8">
        <v>16.100000000000001</v>
      </c>
      <c r="J8">
        <v>-1</v>
      </c>
      <c r="K8">
        <v>6.5</v>
      </c>
      <c r="L8">
        <v>2</v>
      </c>
    </row>
    <row r="9" spans="1:12" x14ac:dyDescent="0.25">
      <c r="A9">
        <v>840</v>
      </c>
      <c r="B9" s="1">
        <v>38993</v>
      </c>
      <c r="D9">
        <v>0</v>
      </c>
      <c r="G9">
        <v>0.1</v>
      </c>
      <c r="H9">
        <v>5</v>
      </c>
      <c r="I9">
        <v>15.8</v>
      </c>
      <c r="J9">
        <v>0</v>
      </c>
      <c r="K9">
        <v>7</v>
      </c>
      <c r="L9">
        <v>2</v>
      </c>
    </row>
    <row r="10" spans="1:12" x14ac:dyDescent="0.25">
      <c r="A10">
        <v>840</v>
      </c>
      <c r="B10" s="1">
        <v>38994</v>
      </c>
      <c r="D10">
        <v>0</v>
      </c>
      <c r="G10">
        <v>0.1</v>
      </c>
      <c r="H10">
        <v>1.5</v>
      </c>
      <c r="I10">
        <v>13.8</v>
      </c>
      <c r="J10">
        <v>1.4</v>
      </c>
      <c r="K10">
        <v>6.9</v>
      </c>
      <c r="L10">
        <v>2</v>
      </c>
    </row>
    <row r="11" spans="1:12" x14ac:dyDescent="0.25">
      <c r="A11">
        <v>840</v>
      </c>
      <c r="B11" s="1">
        <v>38995</v>
      </c>
      <c r="D11">
        <v>0</v>
      </c>
      <c r="G11">
        <v>0.3</v>
      </c>
      <c r="H11">
        <v>5.4</v>
      </c>
      <c r="I11">
        <v>16.3</v>
      </c>
      <c r="J11">
        <v>0.9</v>
      </c>
      <c r="K11">
        <v>8.1</v>
      </c>
      <c r="L11">
        <v>2</v>
      </c>
    </row>
    <row r="12" spans="1:12" x14ac:dyDescent="0.25">
      <c r="A12">
        <v>840</v>
      </c>
      <c r="B12" s="1">
        <v>38996</v>
      </c>
      <c r="D12">
        <v>0</v>
      </c>
      <c r="G12">
        <v>0.8</v>
      </c>
      <c r="H12">
        <v>6.9</v>
      </c>
      <c r="I12">
        <v>10.9</v>
      </c>
      <c r="J12">
        <v>3.9</v>
      </c>
      <c r="K12">
        <v>7.1</v>
      </c>
      <c r="L12">
        <v>2</v>
      </c>
    </row>
    <row r="13" spans="1:12" x14ac:dyDescent="0.25">
      <c r="A13">
        <v>840</v>
      </c>
      <c r="B13" s="1">
        <v>38997</v>
      </c>
      <c r="D13">
        <v>0</v>
      </c>
      <c r="G13">
        <v>2.7</v>
      </c>
      <c r="H13">
        <v>6.2</v>
      </c>
      <c r="I13">
        <v>11.1</v>
      </c>
      <c r="J13">
        <v>5.7</v>
      </c>
      <c r="K13">
        <v>7.6</v>
      </c>
      <c r="L13">
        <v>2</v>
      </c>
    </row>
    <row r="14" spans="1:12" x14ac:dyDescent="0.25">
      <c r="A14">
        <v>840</v>
      </c>
      <c r="B14" s="1">
        <v>38998</v>
      </c>
      <c r="D14">
        <v>0</v>
      </c>
      <c r="G14">
        <v>3.2</v>
      </c>
      <c r="H14">
        <v>3.2</v>
      </c>
      <c r="I14">
        <v>9.6999999999999993</v>
      </c>
      <c r="J14">
        <v>2.2999999999999998</v>
      </c>
      <c r="K14">
        <v>5.7</v>
      </c>
      <c r="L14">
        <v>2</v>
      </c>
    </row>
    <row r="15" spans="1:12" x14ac:dyDescent="0.25">
      <c r="A15">
        <v>840</v>
      </c>
      <c r="B15" s="1">
        <v>38999</v>
      </c>
      <c r="D15">
        <v>0</v>
      </c>
      <c r="G15">
        <v>3.8</v>
      </c>
      <c r="H15">
        <v>3</v>
      </c>
      <c r="I15">
        <v>5.0999999999999996</v>
      </c>
      <c r="J15">
        <v>1.8</v>
      </c>
      <c r="K15">
        <v>3.5</v>
      </c>
      <c r="L15">
        <v>2</v>
      </c>
    </row>
    <row r="16" spans="1:12" x14ac:dyDescent="0.25">
      <c r="A16">
        <v>840</v>
      </c>
      <c r="B16" s="1">
        <v>39000</v>
      </c>
      <c r="D16">
        <v>1.1000000000000001</v>
      </c>
      <c r="G16">
        <v>4.9000000000000004</v>
      </c>
      <c r="H16">
        <v>1</v>
      </c>
      <c r="I16">
        <v>4.9000000000000004</v>
      </c>
      <c r="J16">
        <v>1</v>
      </c>
      <c r="K16">
        <v>2.2999999999999998</v>
      </c>
      <c r="L16">
        <v>6</v>
      </c>
    </row>
    <row r="17" spans="1:12" x14ac:dyDescent="0.25">
      <c r="A17">
        <v>840</v>
      </c>
      <c r="B17" s="1">
        <v>39001</v>
      </c>
      <c r="D17">
        <v>1.7</v>
      </c>
      <c r="G17">
        <v>5.5</v>
      </c>
      <c r="H17">
        <v>1.5</v>
      </c>
      <c r="I17">
        <v>7</v>
      </c>
      <c r="J17">
        <v>-0.7</v>
      </c>
      <c r="K17">
        <v>1.7</v>
      </c>
      <c r="L17">
        <v>10</v>
      </c>
    </row>
    <row r="18" spans="1:12" x14ac:dyDescent="0.25">
      <c r="A18">
        <v>840</v>
      </c>
      <c r="B18" s="1">
        <v>39002</v>
      </c>
      <c r="D18">
        <v>1.6</v>
      </c>
      <c r="G18">
        <v>5.5</v>
      </c>
      <c r="H18">
        <v>-1.5</v>
      </c>
      <c r="I18">
        <v>8.6999999999999993</v>
      </c>
      <c r="J18">
        <v>-2.2000000000000002</v>
      </c>
      <c r="K18">
        <v>2.2999999999999998</v>
      </c>
      <c r="L18">
        <v>9</v>
      </c>
    </row>
    <row r="19" spans="1:12" x14ac:dyDescent="0.25">
      <c r="A19">
        <v>840</v>
      </c>
      <c r="B19" s="1">
        <v>39003</v>
      </c>
      <c r="D19">
        <v>1.3</v>
      </c>
      <c r="G19">
        <v>5.5</v>
      </c>
      <c r="H19">
        <v>-1.6</v>
      </c>
      <c r="I19">
        <v>11</v>
      </c>
      <c r="J19">
        <v>-4</v>
      </c>
      <c r="K19">
        <v>2.6</v>
      </c>
      <c r="L19">
        <v>5</v>
      </c>
    </row>
    <row r="20" spans="1:12" x14ac:dyDescent="0.25">
      <c r="A20">
        <v>840</v>
      </c>
      <c r="B20" s="1">
        <v>39004</v>
      </c>
      <c r="D20">
        <v>1</v>
      </c>
      <c r="G20">
        <v>5.5</v>
      </c>
      <c r="H20">
        <v>-0.7</v>
      </c>
      <c r="I20">
        <v>12.5</v>
      </c>
      <c r="J20">
        <v>-3.3</v>
      </c>
      <c r="K20">
        <v>3.2</v>
      </c>
      <c r="L20">
        <v>4</v>
      </c>
    </row>
    <row r="21" spans="1:12" x14ac:dyDescent="0.25">
      <c r="A21">
        <v>840</v>
      </c>
      <c r="B21" s="1">
        <v>39005</v>
      </c>
      <c r="D21">
        <v>2.4</v>
      </c>
      <c r="G21">
        <v>7.3</v>
      </c>
      <c r="H21">
        <v>1.8</v>
      </c>
      <c r="I21">
        <v>7.2</v>
      </c>
      <c r="J21">
        <v>-1.4</v>
      </c>
      <c r="K21">
        <v>2</v>
      </c>
      <c r="L21">
        <v>-99.9</v>
      </c>
    </row>
    <row r="22" spans="1:12" x14ac:dyDescent="0.25">
      <c r="A22">
        <v>840</v>
      </c>
      <c r="B22" s="1">
        <v>39006</v>
      </c>
      <c r="D22">
        <v>2.4</v>
      </c>
      <c r="G22">
        <v>7.5</v>
      </c>
      <c r="H22">
        <v>1.2</v>
      </c>
      <c r="I22">
        <v>11.2</v>
      </c>
      <c r="J22">
        <v>0.7</v>
      </c>
      <c r="K22">
        <v>3.8</v>
      </c>
      <c r="L22">
        <v>8</v>
      </c>
    </row>
    <row r="23" spans="1:12" x14ac:dyDescent="0.25">
      <c r="A23">
        <v>840</v>
      </c>
      <c r="B23" s="1">
        <v>39007</v>
      </c>
      <c r="D23">
        <v>2.4</v>
      </c>
      <c r="G23">
        <v>7.6</v>
      </c>
      <c r="H23">
        <v>1.9</v>
      </c>
      <c r="I23">
        <v>7.8</v>
      </c>
      <c r="J23">
        <v>-2.4</v>
      </c>
      <c r="K23">
        <v>2.2999999999999998</v>
      </c>
      <c r="L23">
        <v>7</v>
      </c>
    </row>
    <row r="24" spans="1:12" x14ac:dyDescent="0.25">
      <c r="A24">
        <v>840</v>
      </c>
      <c r="B24" s="1">
        <v>39008</v>
      </c>
      <c r="D24">
        <v>3.3</v>
      </c>
      <c r="G24">
        <v>8.6999999999999993</v>
      </c>
      <c r="H24">
        <v>-2.6</v>
      </c>
      <c r="I24">
        <v>1.9</v>
      </c>
      <c r="J24">
        <v>-2.6</v>
      </c>
      <c r="K24">
        <v>-0.1</v>
      </c>
      <c r="L24">
        <v>14</v>
      </c>
    </row>
    <row r="25" spans="1:12" x14ac:dyDescent="0.25">
      <c r="A25">
        <v>840</v>
      </c>
      <c r="B25" s="1">
        <v>39009</v>
      </c>
      <c r="D25">
        <v>3.3</v>
      </c>
      <c r="G25">
        <v>8.6999999999999993</v>
      </c>
      <c r="H25">
        <v>-9.9</v>
      </c>
      <c r="I25">
        <v>1.8</v>
      </c>
      <c r="J25">
        <v>-11.4</v>
      </c>
      <c r="K25">
        <v>-3.8</v>
      </c>
      <c r="L25">
        <v>15</v>
      </c>
    </row>
    <row r="26" spans="1:12" x14ac:dyDescent="0.25">
      <c r="A26">
        <v>840</v>
      </c>
      <c r="B26" s="1">
        <v>39010</v>
      </c>
      <c r="D26">
        <v>3.3</v>
      </c>
      <c r="G26">
        <v>8.6999999999999993</v>
      </c>
      <c r="H26">
        <v>-6.1</v>
      </c>
      <c r="I26">
        <v>6</v>
      </c>
      <c r="J26">
        <v>-11.3</v>
      </c>
      <c r="K26">
        <v>-2.7</v>
      </c>
      <c r="L26">
        <v>13</v>
      </c>
    </row>
    <row r="27" spans="1:12" x14ac:dyDescent="0.25">
      <c r="A27">
        <v>840</v>
      </c>
      <c r="B27" s="1">
        <v>39011</v>
      </c>
      <c r="D27">
        <v>3.3</v>
      </c>
      <c r="G27">
        <v>8.6999999999999993</v>
      </c>
      <c r="H27">
        <v>-4.5</v>
      </c>
      <c r="I27">
        <v>5.6</v>
      </c>
      <c r="J27">
        <v>-7</v>
      </c>
      <c r="K27">
        <v>-0.7</v>
      </c>
      <c r="L27">
        <v>12</v>
      </c>
    </row>
    <row r="28" spans="1:12" x14ac:dyDescent="0.25">
      <c r="A28">
        <v>840</v>
      </c>
      <c r="B28" s="1">
        <v>39012</v>
      </c>
      <c r="D28">
        <v>3.4</v>
      </c>
      <c r="G28">
        <v>8.6999999999999993</v>
      </c>
      <c r="H28">
        <v>-8.1</v>
      </c>
      <c r="I28">
        <v>7.2</v>
      </c>
      <c r="J28">
        <v>-8.1</v>
      </c>
      <c r="K28">
        <v>-1.5</v>
      </c>
      <c r="L28">
        <v>12</v>
      </c>
    </row>
    <row r="29" spans="1:12" x14ac:dyDescent="0.25">
      <c r="A29">
        <v>840</v>
      </c>
      <c r="B29" s="1">
        <v>39013</v>
      </c>
      <c r="D29">
        <v>3.4</v>
      </c>
      <c r="G29">
        <v>8.6999999999999993</v>
      </c>
      <c r="H29">
        <v>-5.3</v>
      </c>
      <c r="I29">
        <v>8.3000000000000007</v>
      </c>
      <c r="J29">
        <v>-10.4</v>
      </c>
      <c r="K29">
        <v>-1.9</v>
      </c>
      <c r="L29">
        <v>12</v>
      </c>
    </row>
    <row r="30" spans="1:12" x14ac:dyDescent="0.25">
      <c r="A30">
        <v>840</v>
      </c>
      <c r="B30" s="1">
        <v>39014</v>
      </c>
      <c r="D30">
        <v>3.4</v>
      </c>
      <c r="G30">
        <v>8.6999999999999993</v>
      </c>
      <c r="H30">
        <v>-1.7</v>
      </c>
      <c r="I30">
        <v>13.5</v>
      </c>
      <c r="J30">
        <v>-6.6</v>
      </c>
      <c r="K30">
        <v>2</v>
      </c>
      <c r="L30">
        <v>10</v>
      </c>
    </row>
    <row r="31" spans="1:12" x14ac:dyDescent="0.25">
      <c r="A31">
        <v>840</v>
      </c>
      <c r="B31" s="1">
        <v>39015</v>
      </c>
      <c r="D31">
        <v>3.5</v>
      </c>
      <c r="G31">
        <v>8.6999999999999993</v>
      </c>
      <c r="H31">
        <v>-3.7</v>
      </c>
      <c r="I31">
        <v>10.3</v>
      </c>
      <c r="J31">
        <v>-3.7</v>
      </c>
      <c r="K31">
        <v>1.8</v>
      </c>
      <c r="L31">
        <v>10</v>
      </c>
    </row>
    <row r="32" spans="1:12" x14ac:dyDescent="0.25">
      <c r="A32">
        <v>840</v>
      </c>
      <c r="B32" s="1">
        <v>39016</v>
      </c>
      <c r="D32">
        <v>4.2</v>
      </c>
      <c r="G32">
        <v>9.5</v>
      </c>
      <c r="H32">
        <v>-4.5999999999999996</v>
      </c>
      <c r="I32">
        <v>2.5</v>
      </c>
      <c r="J32">
        <v>-4.5999999999999996</v>
      </c>
      <c r="K32">
        <v>-0.2</v>
      </c>
      <c r="L32">
        <v>15</v>
      </c>
    </row>
    <row r="33" spans="1:12" x14ac:dyDescent="0.25">
      <c r="A33">
        <v>840</v>
      </c>
      <c r="B33" s="1">
        <v>39017</v>
      </c>
      <c r="D33">
        <v>4.2</v>
      </c>
      <c r="G33">
        <v>9.5</v>
      </c>
      <c r="H33">
        <v>-9.5</v>
      </c>
      <c r="I33">
        <v>2.8</v>
      </c>
      <c r="J33">
        <v>-9.8000000000000007</v>
      </c>
      <c r="K33">
        <v>-4.5</v>
      </c>
      <c r="L33">
        <v>16</v>
      </c>
    </row>
    <row r="34" spans="1:12" x14ac:dyDescent="0.25">
      <c r="A34">
        <v>840</v>
      </c>
      <c r="B34" s="1">
        <v>39018</v>
      </c>
      <c r="D34">
        <v>4.2</v>
      </c>
      <c r="G34">
        <v>9.5</v>
      </c>
      <c r="H34">
        <v>-2.5</v>
      </c>
      <c r="I34">
        <v>10.1</v>
      </c>
      <c r="J34">
        <v>-10.4</v>
      </c>
      <c r="K34">
        <v>0</v>
      </c>
      <c r="L34">
        <v>13</v>
      </c>
    </row>
    <row r="35" spans="1:12" x14ac:dyDescent="0.25">
      <c r="A35">
        <v>840</v>
      </c>
      <c r="B35" s="1">
        <v>39019</v>
      </c>
      <c r="D35">
        <v>4.2</v>
      </c>
      <c r="G35">
        <v>9.5</v>
      </c>
      <c r="H35">
        <v>-3.3</v>
      </c>
      <c r="I35">
        <v>13.7</v>
      </c>
      <c r="J35">
        <v>-5.0999999999999996</v>
      </c>
      <c r="K35">
        <v>2.5</v>
      </c>
      <c r="L35">
        <v>12</v>
      </c>
    </row>
    <row r="36" spans="1:12" x14ac:dyDescent="0.25">
      <c r="A36">
        <v>840</v>
      </c>
      <c r="B36" s="1">
        <v>39020</v>
      </c>
      <c r="D36">
        <v>4.0999999999999996</v>
      </c>
      <c r="G36">
        <v>9.5</v>
      </c>
      <c r="H36">
        <v>-4.3</v>
      </c>
      <c r="I36">
        <v>11.2</v>
      </c>
      <c r="J36">
        <v>-5</v>
      </c>
      <c r="K36">
        <v>1.9</v>
      </c>
      <c r="L36">
        <v>11</v>
      </c>
    </row>
    <row r="37" spans="1:12" x14ac:dyDescent="0.25">
      <c r="A37">
        <v>840</v>
      </c>
      <c r="B37" s="1">
        <v>39021</v>
      </c>
      <c r="D37">
        <v>3.9</v>
      </c>
      <c r="G37">
        <v>9.5</v>
      </c>
      <c r="H37">
        <v>-5.3</v>
      </c>
      <c r="I37">
        <v>7.6</v>
      </c>
      <c r="J37">
        <v>-7</v>
      </c>
      <c r="K37">
        <v>-0.4</v>
      </c>
      <c r="L37">
        <v>11</v>
      </c>
    </row>
    <row r="38" spans="1:12" x14ac:dyDescent="0.25">
      <c r="A38">
        <v>840</v>
      </c>
      <c r="B38" s="1">
        <v>39022</v>
      </c>
      <c r="D38">
        <v>3.9</v>
      </c>
      <c r="G38">
        <v>9.5</v>
      </c>
      <c r="H38">
        <v>-5.6</v>
      </c>
      <c r="I38">
        <v>6.9</v>
      </c>
      <c r="J38">
        <v>-7.2</v>
      </c>
      <c r="K38">
        <v>-0.6</v>
      </c>
      <c r="L38">
        <v>11</v>
      </c>
    </row>
    <row r="39" spans="1:12" x14ac:dyDescent="0.25">
      <c r="A39">
        <v>840</v>
      </c>
      <c r="B39" s="1">
        <v>39023</v>
      </c>
      <c r="D39">
        <v>3.5</v>
      </c>
      <c r="G39">
        <v>9.5</v>
      </c>
      <c r="H39">
        <v>-6.8</v>
      </c>
      <c r="I39">
        <v>7.5</v>
      </c>
      <c r="J39">
        <v>-8.5</v>
      </c>
      <c r="K39">
        <v>-1.4</v>
      </c>
      <c r="L39">
        <v>11</v>
      </c>
    </row>
    <row r="40" spans="1:12" x14ac:dyDescent="0.25">
      <c r="A40">
        <v>840</v>
      </c>
      <c r="B40" s="1">
        <v>39024</v>
      </c>
      <c r="D40">
        <v>3.3</v>
      </c>
      <c r="G40">
        <v>9.5</v>
      </c>
      <c r="H40">
        <v>-3.1</v>
      </c>
      <c r="I40">
        <v>8.1</v>
      </c>
      <c r="J40">
        <v>-8.4</v>
      </c>
      <c r="K40">
        <v>-0.7</v>
      </c>
      <c r="L40">
        <v>10</v>
      </c>
    </row>
    <row r="41" spans="1:12" x14ac:dyDescent="0.25">
      <c r="A41">
        <v>840</v>
      </c>
      <c r="B41" s="1">
        <v>39025</v>
      </c>
      <c r="D41">
        <v>3.3</v>
      </c>
      <c r="G41">
        <v>9.5</v>
      </c>
      <c r="H41">
        <v>-3.7</v>
      </c>
      <c r="I41">
        <v>9</v>
      </c>
      <c r="J41">
        <v>-7.1</v>
      </c>
      <c r="K41">
        <v>0.6</v>
      </c>
      <c r="L41">
        <v>10</v>
      </c>
    </row>
    <row r="42" spans="1:12" x14ac:dyDescent="0.25">
      <c r="A42">
        <v>840</v>
      </c>
      <c r="B42" s="1">
        <v>39026</v>
      </c>
      <c r="D42">
        <v>3.5</v>
      </c>
      <c r="G42">
        <v>9.8000000000000007</v>
      </c>
      <c r="H42">
        <v>-5.9</v>
      </c>
      <c r="I42">
        <v>8.6999999999999993</v>
      </c>
      <c r="J42">
        <v>-5.9</v>
      </c>
      <c r="K42">
        <v>-0.7</v>
      </c>
      <c r="L42">
        <v>-99.9</v>
      </c>
    </row>
    <row r="43" spans="1:12" x14ac:dyDescent="0.25">
      <c r="A43">
        <v>840</v>
      </c>
      <c r="B43" s="1">
        <v>39027</v>
      </c>
      <c r="D43">
        <v>3.5</v>
      </c>
      <c r="G43">
        <v>9.8000000000000007</v>
      </c>
      <c r="H43">
        <v>-4.0999999999999996</v>
      </c>
      <c r="I43">
        <v>9.6</v>
      </c>
      <c r="J43">
        <v>-8.6999999999999993</v>
      </c>
      <c r="K43">
        <v>-0.6</v>
      </c>
      <c r="L43">
        <v>11</v>
      </c>
    </row>
    <row r="44" spans="1:12" x14ac:dyDescent="0.25">
      <c r="A44">
        <v>840</v>
      </c>
      <c r="B44" s="1">
        <v>39028</v>
      </c>
      <c r="D44">
        <v>3.5</v>
      </c>
      <c r="G44">
        <v>9.9</v>
      </c>
      <c r="H44">
        <v>3.8</v>
      </c>
      <c r="I44">
        <v>11.3</v>
      </c>
      <c r="J44">
        <v>-6</v>
      </c>
      <c r="K44">
        <v>2.2999999999999998</v>
      </c>
      <c r="L44">
        <v>11</v>
      </c>
    </row>
    <row r="45" spans="1:12" x14ac:dyDescent="0.25">
      <c r="A45">
        <v>840</v>
      </c>
      <c r="B45" s="1">
        <v>39029</v>
      </c>
      <c r="D45">
        <v>3.1</v>
      </c>
      <c r="G45">
        <v>9.9</v>
      </c>
      <c r="H45">
        <v>0.1</v>
      </c>
      <c r="I45">
        <v>14.6</v>
      </c>
      <c r="J45">
        <v>-2.2000000000000002</v>
      </c>
      <c r="K45">
        <v>4.2</v>
      </c>
      <c r="L45">
        <v>10</v>
      </c>
    </row>
    <row r="46" spans="1:12" x14ac:dyDescent="0.25">
      <c r="A46">
        <v>840</v>
      </c>
      <c r="B46" s="1">
        <v>39030</v>
      </c>
      <c r="D46">
        <v>3</v>
      </c>
      <c r="G46">
        <v>9.9</v>
      </c>
      <c r="H46">
        <v>-0.9</v>
      </c>
      <c r="I46">
        <v>14.3</v>
      </c>
      <c r="J46">
        <v>-2.1</v>
      </c>
      <c r="K46">
        <v>4.3</v>
      </c>
      <c r="L46">
        <v>8</v>
      </c>
    </row>
    <row r="47" spans="1:12" x14ac:dyDescent="0.25">
      <c r="A47">
        <v>840</v>
      </c>
      <c r="B47" s="1">
        <v>39031</v>
      </c>
      <c r="D47">
        <v>2.8</v>
      </c>
      <c r="G47">
        <v>9.9</v>
      </c>
      <c r="H47">
        <v>-3.9</v>
      </c>
      <c r="I47">
        <v>9.6999999999999993</v>
      </c>
      <c r="J47">
        <v>-4</v>
      </c>
      <c r="K47">
        <v>2.1</v>
      </c>
      <c r="L47">
        <v>8</v>
      </c>
    </row>
    <row r="48" spans="1:12" x14ac:dyDescent="0.25">
      <c r="A48">
        <v>840</v>
      </c>
      <c r="B48" s="1">
        <v>39032</v>
      </c>
      <c r="D48">
        <v>1.3</v>
      </c>
      <c r="G48">
        <v>9.9</v>
      </c>
      <c r="H48">
        <v>-8.8000000000000007</v>
      </c>
      <c r="I48">
        <v>6.5</v>
      </c>
      <c r="J48">
        <v>-9</v>
      </c>
      <c r="K48">
        <v>-2.6</v>
      </c>
      <c r="L48">
        <v>8</v>
      </c>
    </row>
    <row r="49" spans="1:12" x14ac:dyDescent="0.25">
      <c r="A49">
        <v>840</v>
      </c>
      <c r="B49" s="1">
        <v>39033</v>
      </c>
      <c r="D49">
        <v>1.1000000000000001</v>
      </c>
      <c r="G49">
        <v>10</v>
      </c>
      <c r="H49">
        <v>0.2</v>
      </c>
      <c r="I49">
        <v>5.2</v>
      </c>
      <c r="J49">
        <v>-9.1999999999999993</v>
      </c>
      <c r="K49">
        <v>-1</v>
      </c>
      <c r="L49">
        <v>7</v>
      </c>
    </row>
    <row r="50" spans="1:12" x14ac:dyDescent="0.25">
      <c r="A50">
        <v>840</v>
      </c>
      <c r="B50" s="1">
        <v>39034</v>
      </c>
      <c r="D50">
        <v>1.4</v>
      </c>
      <c r="G50">
        <v>10.6</v>
      </c>
      <c r="H50">
        <v>-12.2</v>
      </c>
      <c r="I50">
        <v>0.4</v>
      </c>
      <c r="J50">
        <v>-13.4</v>
      </c>
      <c r="K50">
        <v>-4.9000000000000004</v>
      </c>
      <c r="L50">
        <v>17</v>
      </c>
    </row>
    <row r="51" spans="1:12" x14ac:dyDescent="0.25">
      <c r="A51">
        <v>840</v>
      </c>
      <c r="B51" s="1">
        <v>39035</v>
      </c>
      <c r="D51">
        <v>1.8</v>
      </c>
      <c r="G51">
        <v>11</v>
      </c>
      <c r="H51">
        <v>-3.7</v>
      </c>
      <c r="I51">
        <v>-3.4</v>
      </c>
      <c r="J51">
        <v>-12.5</v>
      </c>
      <c r="K51">
        <v>-6.1</v>
      </c>
      <c r="L51">
        <v>15</v>
      </c>
    </row>
    <row r="52" spans="1:12" x14ac:dyDescent="0.25">
      <c r="A52">
        <v>840</v>
      </c>
      <c r="B52" s="1">
        <v>39036</v>
      </c>
      <c r="D52">
        <v>2.2000000000000002</v>
      </c>
      <c r="G52">
        <v>11.6</v>
      </c>
      <c r="H52">
        <v>-12.3</v>
      </c>
      <c r="I52">
        <v>0.5</v>
      </c>
      <c r="J52">
        <v>-12.5</v>
      </c>
      <c r="K52">
        <v>-5.2</v>
      </c>
      <c r="L52">
        <v>22</v>
      </c>
    </row>
    <row r="53" spans="1:12" x14ac:dyDescent="0.25">
      <c r="A53">
        <v>840</v>
      </c>
      <c r="B53" s="1">
        <v>39037</v>
      </c>
      <c r="D53">
        <v>2.4</v>
      </c>
      <c r="G53">
        <v>11.7</v>
      </c>
      <c r="H53">
        <v>-8.5</v>
      </c>
      <c r="I53">
        <v>3.7</v>
      </c>
      <c r="J53">
        <v>-16.899999999999999</v>
      </c>
      <c r="K53">
        <v>-7.1</v>
      </c>
      <c r="L53">
        <v>20</v>
      </c>
    </row>
    <row r="54" spans="1:12" x14ac:dyDescent="0.25">
      <c r="A54">
        <v>840</v>
      </c>
      <c r="B54" s="1">
        <v>39038</v>
      </c>
      <c r="D54">
        <v>2.5</v>
      </c>
      <c r="G54">
        <v>11.7</v>
      </c>
      <c r="H54">
        <v>-6.3</v>
      </c>
      <c r="I54">
        <v>8.3000000000000007</v>
      </c>
      <c r="J54">
        <v>-10.1</v>
      </c>
      <c r="K54">
        <v>-2.6</v>
      </c>
      <c r="L54">
        <v>18</v>
      </c>
    </row>
    <row r="55" spans="1:12" x14ac:dyDescent="0.25">
      <c r="A55">
        <v>840</v>
      </c>
      <c r="B55" s="1">
        <v>39039</v>
      </c>
      <c r="D55">
        <v>2.6</v>
      </c>
      <c r="G55">
        <v>11.7</v>
      </c>
      <c r="H55">
        <v>-6.4</v>
      </c>
      <c r="I55">
        <v>8.8000000000000007</v>
      </c>
      <c r="J55">
        <v>-8.5</v>
      </c>
      <c r="K55">
        <v>-1.9</v>
      </c>
      <c r="L55">
        <v>18</v>
      </c>
    </row>
    <row r="56" spans="1:12" x14ac:dyDescent="0.25">
      <c r="A56">
        <v>840</v>
      </c>
      <c r="B56" s="1">
        <v>39040</v>
      </c>
      <c r="D56">
        <v>2.7</v>
      </c>
      <c r="G56">
        <v>11.7</v>
      </c>
      <c r="H56">
        <v>-7.6</v>
      </c>
      <c r="I56">
        <v>9.6999999999999993</v>
      </c>
      <c r="J56">
        <v>-8</v>
      </c>
      <c r="K56">
        <v>-1.4</v>
      </c>
      <c r="L56">
        <v>17</v>
      </c>
    </row>
    <row r="57" spans="1:12" x14ac:dyDescent="0.25">
      <c r="A57">
        <v>840</v>
      </c>
      <c r="B57" s="1">
        <v>39041</v>
      </c>
      <c r="D57">
        <v>2.7</v>
      </c>
      <c r="G57">
        <v>11.7</v>
      </c>
      <c r="H57">
        <v>-6.5</v>
      </c>
      <c r="I57">
        <v>9.1</v>
      </c>
      <c r="J57">
        <v>-11.4</v>
      </c>
      <c r="K57">
        <v>-2.2999999999999998</v>
      </c>
      <c r="L57">
        <v>16</v>
      </c>
    </row>
    <row r="58" spans="1:12" x14ac:dyDescent="0.25">
      <c r="A58">
        <v>840</v>
      </c>
      <c r="B58" s="1">
        <v>39042</v>
      </c>
      <c r="D58">
        <v>2.9</v>
      </c>
      <c r="G58">
        <v>11.7</v>
      </c>
      <c r="H58">
        <v>-6.9</v>
      </c>
      <c r="I58">
        <v>9</v>
      </c>
      <c r="J58">
        <v>-8.1999999999999993</v>
      </c>
      <c r="K58">
        <v>-1.4</v>
      </c>
      <c r="L58">
        <v>16</v>
      </c>
    </row>
    <row r="59" spans="1:12" x14ac:dyDescent="0.25">
      <c r="A59">
        <v>840</v>
      </c>
      <c r="B59" s="1">
        <v>39043</v>
      </c>
      <c r="D59">
        <v>3</v>
      </c>
      <c r="G59">
        <v>11.7</v>
      </c>
      <c r="H59">
        <v>-7.1</v>
      </c>
      <c r="I59">
        <v>9.6999999999999993</v>
      </c>
      <c r="J59">
        <v>-8.1999999999999993</v>
      </c>
      <c r="K59">
        <v>-1.1000000000000001</v>
      </c>
      <c r="L59">
        <v>15</v>
      </c>
    </row>
    <row r="60" spans="1:12" x14ac:dyDescent="0.25">
      <c r="A60">
        <v>840</v>
      </c>
      <c r="B60" s="1">
        <v>39044</v>
      </c>
      <c r="D60">
        <v>3</v>
      </c>
      <c r="G60">
        <v>11.7</v>
      </c>
      <c r="H60">
        <v>-5.5</v>
      </c>
      <c r="I60">
        <v>10.4</v>
      </c>
      <c r="J60">
        <v>-7.8</v>
      </c>
      <c r="K60">
        <v>-0.6</v>
      </c>
      <c r="L60">
        <v>15</v>
      </c>
    </row>
    <row r="61" spans="1:12" x14ac:dyDescent="0.25">
      <c r="A61">
        <v>840</v>
      </c>
      <c r="B61" s="1">
        <v>39045</v>
      </c>
      <c r="D61">
        <v>3</v>
      </c>
      <c r="G61">
        <v>11.7</v>
      </c>
      <c r="H61">
        <v>-6.9</v>
      </c>
      <c r="I61">
        <v>7.5</v>
      </c>
      <c r="J61">
        <v>-7.7</v>
      </c>
      <c r="K61">
        <v>-1.6</v>
      </c>
      <c r="L61">
        <v>14</v>
      </c>
    </row>
    <row r="62" spans="1:12" x14ac:dyDescent="0.25">
      <c r="A62">
        <v>840</v>
      </c>
      <c r="B62" s="1">
        <v>39046</v>
      </c>
      <c r="D62">
        <v>3.5</v>
      </c>
      <c r="G62">
        <v>12</v>
      </c>
      <c r="H62">
        <v>-1.7</v>
      </c>
      <c r="I62">
        <v>5.7</v>
      </c>
      <c r="J62">
        <v>-8.6</v>
      </c>
      <c r="K62">
        <v>-2.2000000000000002</v>
      </c>
      <c r="L62">
        <v>14</v>
      </c>
    </row>
    <row r="63" spans="1:12" x14ac:dyDescent="0.25">
      <c r="A63">
        <v>840</v>
      </c>
      <c r="B63" s="1">
        <v>39047</v>
      </c>
      <c r="D63">
        <v>3.5</v>
      </c>
      <c r="G63">
        <v>12</v>
      </c>
      <c r="H63">
        <v>-1.6</v>
      </c>
      <c r="I63">
        <v>5.0999999999999996</v>
      </c>
      <c r="J63">
        <v>-6.7</v>
      </c>
      <c r="K63">
        <v>-1.5</v>
      </c>
      <c r="L63">
        <v>17</v>
      </c>
    </row>
    <row r="64" spans="1:12" x14ac:dyDescent="0.25">
      <c r="A64">
        <v>840</v>
      </c>
      <c r="B64" s="1">
        <v>39048</v>
      </c>
      <c r="D64">
        <v>3.5</v>
      </c>
      <c r="G64">
        <v>12</v>
      </c>
      <c r="H64">
        <v>-8.3000000000000007</v>
      </c>
      <c r="I64">
        <v>3.1</v>
      </c>
      <c r="J64">
        <v>-9.1</v>
      </c>
      <c r="K64">
        <v>-3</v>
      </c>
      <c r="L64">
        <v>17</v>
      </c>
    </row>
    <row r="65" spans="1:12" x14ac:dyDescent="0.25">
      <c r="A65">
        <v>840</v>
      </c>
      <c r="B65" s="1">
        <v>39049</v>
      </c>
      <c r="D65">
        <v>3.9</v>
      </c>
      <c r="G65">
        <v>12.7</v>
      </c>
      <c r="H65">
        <v>-5.0999999999999996</v>
      </c>
      <c r="I65">
        <v>-0.2</v>
      </c>
      <c r="J65">
        <v>-9.9</v>
      </c>
      <c r="K65">
        <v>-4.3</v>
      </c>
      <c r="L65">
        <v>20</v>
      </c>
    </row>
    <row r="66" spans="1:12" x14ac:dyDescent="0.25">
      <c r="A66">
        <v>840</v>
      </c>
      <c r="B66" s="1">
        <v>39050</v>
      </c>
      <c r="D66">
        <v>5</v>
      </c>
      <c r="G66">
        <v>14.3</v>
      </c>
      <c r="H66">
        <v>-7.5</v>
      </c>
      <c r="I66">
        <v>-4.3</v>
      </c>
      <c r="J66">
        <v>-7.5</v>
      </c>
      <c r="K66">
        <v>-5.2</v>
      </c>
      <c r="L66">
        <v>31</v>
      </c>
    </row>
    <row r="67" spans="1:12" x14ac:dyDescent="0.25">
      <c r="A67">
        <v>840</v>
      </c>
      <c r="B67" s="1">
        <v>39051</v>
      </c>
      <c r="D67">
        <v>5</v>
      </c>
      <c r="G67">
        <v>14.5</v>
      </c>
      <c r="H67">
        <v>-16.899999999999999</v>
      </c>
      <c r="I67">
        <v>-5.8</v>
      </c>
      <c r="J67">
        <v>-16.899999999999999</v>
      </c>
      <c r="K67">
        <v>-10.6</v>
      </c>
      <c r="L67">
        <v>34</v>
      </c>
    </row>
    <row r="68" spans="1:12" x14ac:dyDescent="0.25">
      <c r="A68">
        <v>840</v>
      </c>
      <c r="B68" s="1">
        <v>39052</v>
      </c>
      <c r="D68">
        <v>5</v>
      </c>
      <c r="G68">
        <v>14.5</v>
      </c>
      <c r="H68">
        <v>-15.6</v>
      </c>
      <c r="I68">
        <v>-3.4</v>
      </c>
      <c r="J68">
        <v>-25</v>
      </c>
      <c r="K68">
        <v>-14.2</v>
      </c>
      <c r="L68">
        <v>32</v>
      </c>
    </row>
    <row r="69" spans="1:12" x14ac:dyDescent="0.25">
      <c r="A69">
        <v>840</v>
      </c>
      <c r="B69" s="1">
        <v>39053</v>
      </c>
      <c r="D69">
        <v>5</v>
      </c>
      <c r="G69">
        <v>14.5</v>
      </c>
      <c r="H69">
        <v>-18</v>
      </c>
      <c r="I69">
        <v>1.1000000000000001</v>
      </c>
      <c r="J69">
        <v>-18.3</v>
      </c>
      <c r="K69">
        <v>-11.1</v>
      </c>
      <c r="L69">
        <v>31</v>
      </c>
    </row>
    <row r="70" spans="1:12" x14ac:dyDescent="0.25">
      <c r="A70">
        <v>840</v>
      </c>
      <c r="B70" s="1">
        <v>39054</v>
      </c>
      <c r="D70">
        <v>4.9000000000000004</v>
      </c>
      <c r="G70">
        <v>14.5</v>
      </c>
      <c r="H70">
        <v>-22</v>
      </c>
      <c r="I70">
        <v>-4</v>
      </c>
      <c r="J70">
        <v>-22.2</v>
      </c>
      <c r="K70">
        <v>-13.8</v>
      </c>
      <c r="L70">
        <v>29</v>
      </c>
    </row>
    <row r="71" spans="1:12" x14ac:dyDescent="0.25">
      <c r="A71">
        <v>840</v>
      </c>
      <c r="B71" s="1">
        <v>39055</v>
      </c>
      <c r="D71">
        <v>5</v>
      </c>
      <c r="G71">
        <v>14.7</v>
      </c>
      <c r="H71">
        <v>-14.8</v>
      </c>
      <c r="I71">
        <v>0.7</v>
      </c>
      <c r="J71">
        <v>-23.4</v>
      </c>
      <c r="K71">
        <v>-13.2</v>
      </c>
      <c r="L71">
        <v>29</v>
      </c>
    </row>
    <row r="72" spans="1:12" x14ac:dyDescent="0.25">
      <c r="A72">
        <v>840</v>
      </c>
      <c r="B72" s="1">
        <v>39056</v>
      </c>
      <c r="D72">
        <v>5.2</v>
      </c>
      <c r="G72">
        <v>14.8</v>
      </c>
      <c r="H72">
        <v>-10.9</v>
      </c>
      <c r="I72">
        <v>7.2</v>
      </c>
      <c r="J72">
        <v>-14.9</v>
      </c>
      <c r="K72">
        <v>-6.2</v>
      </c>
      <c r="L72">
        <v>27</v>
      </c>
    </row>
    <row r="73" spans="1:12" x14ac:dyDescent="0.25">
      <c r="A73">
        <v>840</v>
      </c>
      <c r="B73" s="1">
        <v>39057</v>
      </c>
      <c r="D73">
        <v>5.3</v>
      </c>
      <c r="G73">
        <v>14.8</v>
      </c>
      <c r="H73">
        <v>-11.1</v>
      </c>
      <c r="I73">
        <v>6.8</v>
      </c>
      <c r="J73">
        <v>-12.9</v>
      </c>
      <c r="K73">
        <v>-5.8</v>
      </c>
      <c r="L73">
        <v>27</v>
      </c>
    </row>
    <row r="74" spans="1:12" x14ac:dyDescent="0.25">
      <c r="A74">
        <v>840</v>
      </c>
      <c r="B74" s="1">
        <v>39058</v>
      </c>
      <c r="D74">
        <v>5.3</v>
      </c>
      <c r="G74">
        <v>14.8</v>
      </c>
      <c r="H74">
        <v>-9.5</v>
      </c>
      <c r="I74">
        <v>7.2</v>
      </c>
      <c r="J74">
        <v>-11.8</v>
      </c>
      <c r="K74">
        <v>-4.2</v>
      </c>
      <c r="L74">
        <v>26</v>
      </c>
    </row>
    <row r="75" spans="1:12" x14ac:dyDescent="0.25">
      <c r="A75">
        <v>840</v>
      </c>
      <c r="B75" s="1">
        <v>39059</v>
      </c>
      <c r="D75">
        <v>5.3</v>
      </c>
      <c r="G75">
        <v>14.8</v>
      </c>
      <c r="H75">
        <v>-10.1</v>
      </c>
      <c r="I75">
        <v>5.4</v>
      </c>
      <c r="J75">
        <v>-11</v>
      </c>
      <c r="K75">
        <v>-4.9000000000000004</v>
      </c>
      <c r="L75">
        <v>26</v>
      </c>
    </row>
    <row r="76" spans="1:12" x14ac:dyDescent="0.25">
      <c r="A76">
        <v>840</v>
      </c>
      <c r="B76" s="1">
        <v>39060</v>
      </c>
      <c r="D76">
        <v>5.5</v>
      </c>
      <c r="G76">
        <v>14.8</v>
      </c>
      <c r="H76">
        <v>-11.3</v>
      </c>
      <c r="I76">
        <v>8.3000000000000007</v>
      </c>
      <c r="J76">
        <v>-11.4</v>
      </c>
      <c r="K76">
        <v>-4.9000000000000004</v>
      </c>
      <c r="L76">
        <v>26</v>
      </c>
    </row>
    <row r="77" spans="1:12" x14ac:dyDescent="0.25">
      <c r="A77">
        <v>840</v>
      </c>
      <c r="B77" s="1">
        <v>39061</v>
      </c>
      <c r="D77">
        <v>5.6</v>
      </c>
      <c r="G77">
        <v>14.8</v>
      </c>
      <c r="H77">
        <v>-11.7</v>
      </c>
      <c r="I77">
        <v>4.3</v>
      </c>
      <c r="J77">
        <v>-13.1</v>
      </c>
      <c r="K77">
        <v>-6</v>
      </c>
      <c r="L77">
        <v>26</v>
      </c>
    </row>
    <row r="78" spans="1:12" x14ac:dyDescent="0.25">
      <c r="A78">
        <v>840</v>
      </c>
      <c r="B78" s="1">
        <v>39062</v>
      </c>
      <c r="D78">
        <v>6.1</v>
      </c>
      <c r="G78">
        <v>15.5</v>
      </c>
      <c r="H78">
        <v>-6.2</v>
      </c>
      <c r="I78">
        <v>1</v>
      </c>
      <c r="J78">
        <v>-13.4</v>
      </c>
      <c r="K78">
        <v>-6.5</v>
      </c>
      <c r="L78">
        <v>33</v>
      </c>
    </row>
    <row r="79" spans="1:12" x14ac:dyDescent="0.25">
      <c r="A79">
        <v>840</v>
      </c>
      <c r="B79" s="1">
        <v>39063</v>
      </c>
      <c r="D79">
        <v>6.1</v>
      </c>
      <c r="G79">
        <v>15.7</v>
      </c>
      <c r="H79">
        <v>-10.7</v>
      </c>
      <c r="I79">
        <v>-3.4</v>
      </c>
      <c r="J79">
        <v>-11</v>
      </c>
      <c r="K79">
        <v>-6.9</v>
      </c>
      <c r="L79">
        <v>36</v>
      </c>
    </row>
    <row r="80" spans="1:12" x14ac:dyDescent="0.25">
      <c r="A80">
        <v>840</v>
      </c>
      <c r="B80" s="1">
        <v>39064</v>
      </c>
      <c r="D80">
        <v>6.1</v>
      </c>
      <c r="G80">
        <v>15.7</v>
      </c>
      <c r="H80">
        <v>-11.6</v>
      </c>
      <c r="I80">
        <v>3</v>
      </c>
      <c r="J80">
        <v>-17</v>
      </c>
      <c r="K80">
        <v>-9.1999999999999993</v>
      </c>
      <c r="L80">
        <v>35</v>
      </c>
    </row>
    <row r="81" spans="1:12" x14ac:dyDescent="0.25">
      <c r="A81">
        <v>840</v>
      </c>
      <c r="B81" s="1">
        <v>39065</v>
      </c>
      <c r="D81">
        <v>6.4</v>
      </c>
      <c r="G81">
        <v>15.8</v>
      </c>
      <c r="H81">
        <v>-7.9</v>
      </c>
      <c r="I81">
        <v>5.0999999999999996</v>
      </c>
      <c r="J81">
        <v>-13.4</v>
      </c>
      <c r="K81">
        <v>-5.8</v>
      </c>
      <c r="L81">
        <v>33</v>
      </c>
    </row>
    <row r="82" spans="1:12" x14ac:dyDescent="0.25">
      <c r="A82">
        <v>840</v>
      </c>
      <c r="B82" s="1">
        <v>39066</v>
      </c>
      <c r="D82">
        <v>6.4</v>
      </c>
      <c r="G82">
        <v>15.8</v>
      </c>
      <c r="H82">
        <v>-8.9</v>
      </c>
      <c r="I82">
        <v>6.3</v>
      </c>
      <c r="J82">
        <v>-9.5</v>
      </c>
      <c r="K82">
        <v>-3.9</v>
      </c>
      <c r="L82">
        <v>32</v>
      </c>
    </row>
    <row r="83" spans="1:12" x14ac:dyDescent="0.25">
      <c r="A83">
        <v>840</v>
      </c>
      <c r="B83" s="1">
        <v>39067</v>
      </c>
      <c r="D83">
        <v>6.6</v>
      </c>
      <c r="G83">
        <v>15.9</v>
      </c>
      <c r="H83">
        <v>-4.0999999999999996</v>
      </c>
      <c r="I83">
        <v>6.5</v>
      </c>
      <c r="J83">
        <v>-9.4</v>
      </c>
      <c r="K83">
        <v>-2.8</v>
      </c>
      <c r="L83">
        <v>29</v>
      </c>
    </row>
    <row r="84" spans="1:12" x14ac:dyDescent="0.25">
      <c r="A84">
        <v>840</v>
      </c>
      <c r="B84" s="1">
        <v>39068</v>
      </c>
      <c r="D84">
        <v>6.7</v>
      </c>
      <c r="G84">
        <v>16</v>
      </c>
      <c r="H84">
        <v>-1.4</v>
      </c>
      <c r="I84">
        <v>2.5</v>
      </c>
      <c r="J84">
        <v>-7.2</v>
      </c>
      <c r="K84">
        <v>-2.2999999999999998</v>
      </c>
      <c r="L84">
        <v>31</v>
      </c>
    </row>
    <row r="85" spans="1:12" x14ac:dyDescent="0.25">
      <c r="A85">
        <v>840</v>
      </c>
      <c r="B85" s="1">
        <v>39069</v>
      </c>
      <c r="D85">
        <v>6.9</v>
      </c>
      <c r="G85">
        <v>16.600000000000001</v>
      </c>
      <c r="H85">
        <v>-4.3</v>
      </c>
      <c r="I85">
        <v>-1.3</v>
      </c>
      <c r="J85">
        <v>-4.3</v>
      </c>
      <c r="K85">
        <v>-3.1</v>
      </c>
      <c r="L85">
        <v>35</v>
      </c>
    </row>
    <row r="86" spans="1:12" x14ac:dyDescent="0.25">
      <c r="A86">
        <v>840</v>
      </c>
      <c r="B86" s="1">
        <v>39070</v>
      </c>
      <c r="D86">
        <v>7.2</v>
      </c>
      <c r="G86">
        <v>16.899999999999999</v>
      </c>
      <c r="H86">
        <v>-3.4</v>
      </c>
      <c r="I86">
        <v>0.7</v>
      </c>
      <c r="J86">
        <v>-5.4</v>
      </c>
      <c r="K86">
        <v>-3.5</v>
      </c>
      <c r="L86">
        <v>40</v>
      </c>
    </row>
    <row r="87" spans="1:12" x14ac:dyDescent="0.25">
      <c r="A87">
        <v>840</v>
      </c>
      <c r="B87" s="1">
        <v>39071</v>
      </c>
      <c r="D87">
        <v>7.9</v>
      </c>
      <c r="G87">
        <v>17.7</v>
      </c>
      <c r="H87">
        <v>-7.5</v>
      </c>
      <c r="I87">
        <v>-1.6</v>
      </c>
      <c r="J87">
        <v>-10</v>
      </c>
      <c r="K87">
        <v>-4.3</v>
      </c>
      <c r="L87">
        <v>-99.9</v>
      </c>
    </row>
    <row r="88" spans="1:12" x14ac:dyDescent="0.25">
      <c r="A88">
        <v>840</v>
      </c>
      <c r="B88" s="1">
        <v>39072</v>
      </c>
      <c r="D88">
        <v>8.1</v>
      </c>
      <c r="G88">
        <v>18</v>
      </c>
      <c r="H88">
        <v>-13.7</v>
      </c>
      <c r="I88">
        <v>-3.4</v>
      </c>
      <c r="J88">
        <v>-14.7</v>
      </c>
      <c r="K88">
        <v>-8.1</v>
      </c>
      <c r="L88">
        <v>47</v>
      </c>
    </row>
    <row r="89" spans="1:12" x14ac:dyDescent="0.25">
      <c r="A89">
        <v>840</v>
      </c>
      <c r="B89" s="1">
        <v>39073</v>
      </c>
      <c r="D89">
        <v>8.1</v>
      </c>
      <c r="G89">
        <v>18.100000000000001</v>
      </c>
      <c r="H89">
        <v>-13.8</v>
      </c>
      <c r="I89">
        <v>3.7</v>
      </c>
      <c r="J89">
        <v>-16.899999999999999</v>
      </c>
      <c r="K89">
        <v>-7.5</v>
      </c>
      <c r="L89">
        <v>45</v>
      </c>
    </row>
    <row r="90" spans="1:12" x14ac:dyDescent="0.25">
      <c r="A90">
        <v>840</v>
      </c>
      <c r="B90" s="1">
        <v>39074</v>
      </c>
      <c r="D90">
        <v>8.1</v>
      </c>
      <c r="G90">
        <v>18.100000000000001</v>
      </c>
      <c r="H90">
        <v>-13.8</v>
      </c>
      <c r="I90">
        <v>3.9</v>
      </c>
      <c r="J90">
        <v>-14.7</v>
      </c>
      <c r="K90">
        <v>-7.7</v>
      </c>
      <c r="L90">
        <v>43</v>
      </c>
    </row>
    <row r="91" spans="1:12" x14ac:dyDescent="0.25">
      <c r="A91">
        <v>840</v>
      </c>
      <c r="B91" s="1">
        <v>39075</v>
      </c>
      <c r="D91">
        <v>8.1</v>
      </c>
      <c r="G91">
        <v>18.100000000000001</v>
      </c>
      <c r="H91">
        <v>-14.2</v>
      </c>
      <c r="I91">
        <v>4.7</v>
      </c>
      <c r="J91">
        <v>-15.4</v>
      </c>
      <c r="K91">
        <v>-9</v>
      </c>
      <c r="L91">
        <v>42</v>
      </c>
    </row>
    <row r="92" spans="1:12" x14ac:dyDescent="0.25">
      <c r="A92">
        <v>840</v>
      </c>
      <c r="B92" s="1">
        <v>39076</v>
      </c>
      <c r="D92">
        <v>8.1</v>
      </c>
      <c r="G92">
        <v>18.100000000000001</v>
      </c>
      <c r="H92">
        <v>-9.9</v>
      </c>
      <c r="I92">
        <v>0.3</v>
      </c>
      <c r="J92">
        <v>-15</v>
      </c>
      <c r="K92">
        <v>-8.1999999999999993</v>
      </c>
      <c r="L92">
        <v>41</v>
      </c>
    </row>
    <row r="93" spans="1:12" x14ac:dyDescent="0.25">
      <c r="A93">
        <v>840</v>
      </c>
      <c r="B93" s="1">
        <v>39077</v>
      </c>
      <c r="D93">
        <v>8.1</v>
      </c>
      <c r="G93">
        <v>18.2</v>
      </c>
      <c r="H93">
        <v>-8</v>
      </c>
      <c r="I93">
        <v>3.5</v>
      </c>
      <c r="J93">
        <v>-15.4</v>
      </c>
      <c r="K93">
        <v>-6.4</v>
      </c>
      <c r="L93">
        <v>39</v>
      </c>
    </row>
    <row r="94" spans="1:12" x14ac:dyDescent="0.25">
      <c r="A94">
        <v>840</v>
      </c>
      <c r="B94" s="1">
        <v>39078</v>
      </c>
      <c r="D94">
        <v>8.1999999999999993</v>
      </c>
      <c r="G94">
        <v>18.3</v>
      </c>
      <c r="H94">
        <v>-2.5</v>
      </c>
      <c r="I94">
        <v>6.8</v>
      </c>
      <c r="J94">
        <v>-9.6</v>
      </c>
      <c r="K94">
        <v>-3.4</v>
      </c>
      <c r="L94">
        <v>39</v>
      </c>
    </row>
    <row r="95" spans="1:12" x14ac:dyDescent="0.25">
      <c r="A95">
        <v>840</v>
      </c>
      <c r="B95" s="1">
        <v>39079</v>
      </c>
      <c r="D95">
        <v>8.3000000000000007</v>
      </c>
      <c r="G95">
        <v>18.3</v>
      </c>
      <c r="H95">
        <v>-1.9</v>
      </c>
      <c r="I95">
        <v>2.9</v>
      </c>
      <c r="J95">
        <v>-9.5</v>
      </c>
      <c r="K95">
        <v>-3.3</v>
      </c>
      <c r="L95">
        <v>38</v>
      </c>
    </row>
    <row r="96" spans="1:12" x14ac:dyDescent="0.25">
      <c r="A96">
        <v>840</v>
      </c>
      <c r="B96" s="1">
        <v>39080</v>
      </c>
      <c r="D96">
        <v>8.3000000000000007</v>
      </c>
      <c r="G96">
        <v>18.3</v>
      </c>
      <c r="H96">
        <v>-5.5</v>
      </c>
      <c r="I96">
        <v>-0.1</v>
      </c>
      <c r="J96">
        <v>-5.5</v>
      </c>
      <c r="K96">
        <v>-3.2</v>
      </c>
      <c r="L96">
        <v>37</v>
      </c>
    </row>
    <row r="97" spans="1:12" x14ac:dyDescent="0.25">
      <c r="A97">
        <v>840</v>
      </c>
      <c r="B97" s="1">
        <v>39081</v>
      </c>
      <c r="D97">
        <v>8.3000000000000007</v>
      </c>
      <c r="G97">
        <v>18.3</v>
      </c>
      <c r="H97">
        <v>-4.2</v>
      </c>
      <c r="I97">
        <v>-2.4</v>
      </c>
      <c r="J97">
        <v>-5.9</v>
      </c>
      <c r="K97">
        <v>-4.7</v>
      </c>
      <c r="L97">
        <v>37</v>
      </c>
    </row>
    <row r="98" spans="1:12" x14ac:dyDescent="0.25">
      <c r="A98">
        <v>840</v>
      </c>
      <c r="B98" s="1">
        <v>39082</v>
      </c>
      <c r="D98">
        <v>8.3000000000000007</v>
      </c>
      <c r="G98">
        <v>18.3</v>
      </c>
      <c r="H98">
        <v>-7.9</v>
      </c>
      <c r="I98">
        <v>3.9</v>
      </c>
      <c r="J98">
        <v>-7.9</v>
      </c>
      <c r="K98">
        <v>-1.7</v>
      </c>
      <c r="L98">
        <v>36</v>
      </c>
    </row>
    <row r="99" spans="1:12" x14ac:dyDescent="0.25">
      <c r="A99">
        <v>840</v>
      </c>
      <c r="B99" s="1">
        <v>39083</v>
      </c>
      <c r="D99">
        <v>8.3000000000000007</v>
      </c>
      <c r="G99">
        <v>18.3</v>
      </c>
      <c r="H99">
        <v>-12.1</v>
      </c>
      <c r="I99">
        <v>7.4</v>
      </c>
      <c r="J99">
        <v>-12.5</v>
      </c>
      <c r="K99">
        <v>-5.0999999999999996</v>
      </c>
      <c r="L99">
        <v>36</v>
      </c>
    </row>
    <row r="100" spans="1:12" x14ac:dyDescent="0.25">
      <c r="A100">
        <v>840</v>
      </c>
      <c r="B100" s="1">
        <v>39084</v>
      </c>
      <c r="D100">
        <v>8.3000000000000007</v>
      </c>
      <c r="G100">
        <v>18.3</v>
      </c>
      <c r="H100">
        <v>-11.3</v>
      </c>
      <c r="I100">
        <v>4.8</v>
      </c>
      <c r="J100">
        <v>-13.7</v>
      </c>
      <c r="K100">
        <v>-5.8</v>
      </c>
      <c r="L100">
        <v>36</v>
      </c>
    </row>
    <row r="101" spans="1:12" x14ac:dyDescent="0.25">
      <c r="A101">
        <v>840</v>
      </c>
      <c r="B101" s="1">
        <v>39085</v>
      </c>
      <c r="D101">
        <v>8.3000000000000007</v>
      </c>
      <c r="G101">
        <v>18.3</v>
      </c>
      <c r="H101">
        <v>-12.3</v>
      </c>
      <c r="I101">
        <v>6</v>
      </c>
      <c r="J101">
        <v>-12.8</v>
      </c>
      <c r="K101">
        <v>-6.2</v>
      </c>
      <c r="L101">
        <v>36</v>
      </c>
    </row>
    <row r="102" spans="1:12" x14ac:dyDescent="0.25">
      <c r="A102">
        <v>840</v>
      </c>
      <c r="B102" s="1">
        <v>39086</v>
      </c>
      <c r="D102">
        <v>8.5</v>
      </c>
      <c r="G102">
        <v>18.3</v>
      </c>
      <c r="H102">
        <v>-10</v>
      </c>
      <c r="I102">
        <v>7.6</v>
      </c>
      <c r="J102">
        <v>-12.6</v>
      </c>
      <c r="K102">
        <v>-4.3</v>
      </c>
      <c r="L102">
        <v>36</v>
      </c>
    </row>
    <row r="103" spans="1:12" x14ac:dyDescent="0.25">
      <c r="A103">
        <v>840</v>
      </c>
      <c r="B103" s="1">
        <v>39087</v>
      </c>
      <c r="D103">
        <v>9</v>
      </c>
      <c r="G103">
        <v>18.5</v>
      </c>
      <c r="H103">
        <v>-3.8</v>
      </c>
      <c r="I103">
        <v>3.9</v>
      </c>
      <c r="J103">
        <v>-12</v>
      </c>
      <c r="K103">
        <v>-4.0999999999999996</v>
      </c>
      <c r="L103">
        <v>35</v>
      </c>
    </row>
    <row r="104" spans="1:12" x14ac:dyDescent="0.25">
      <c r="A104">
        <v>840</v>
      </c>
      <c r="B104" s="1">
        <v>39088</v>
      </c>
      <c r="D104">
        <v>9.3000000000000007</v>
      </c>
      <c r="G104">
        <v>19.600000000000001</v>
      </c>
      <c r="H104">
        <v>-13</v>
      </c>
      <c r="I104">
        <v>-3.9</v>
      </c>
      <c r="J104">
        <v>-13</v>
      </c>
      <c r="K104">
        <v>-6.4</v>
      </c>
      <c r="L104">
        <v>49</v>
      </c>
    </row>
    <row r="105" spans="1:12" x14ac:dyDescent="0.25">
      <c r="A105">
        <v>840</v>
      </c>
      <c r="B105" s="1">
        <v>39089</v>
      </c>
      <c r="D105">
        <v>9.3000000000000007</v>
      </c>
      <c r="G105">
        <v>19.7</v>
      </c>
      <c r="H105">
        <v>-15.7</v>
      </c>
      <c r="I105">
        <v>-3.6</v>
      </c>
      <c r="J105">
        <v>-22.2</v>
      </c>
      <c r="K105">
        <v>-11.9</v>
      </c>
      <c r="L105">
        <v>46</v>
      </c>
    </row>
    <row r="106" spans="1:12" x14ac:dyDescent="0.25">
      <c r="A106">
        <v>840</v>
      </c>
      <c r="B106" s="1">
        <v>39090</v>
      </c>
      <c r="D106">
        <v>9.1999999999999993</v>
      </c>
      <c r="G106">
        <v>19.7</v>
      </c>
      <c r="H106">
        <v>-12.9</v>
      </c>
      <c r="I106">
        <v>-3.3</v>
      </c>
      <c r="J106">
        <v>-19.399999999999999</v>
      </c>
      <c r="K106">
        <v>-12.1</v>
      </c>
      <c r="L106">
        <v>44</v>
      </c>
    </row>
    <row r="107" spans="1:12" x14ac:dyDescent="0.25">
      <c r="A107">
        <v>840</v>
      </c>
      <c r="B107" s="1">
        <v>39091</v>
      </c>
      <c r="D107">
        <v>9.1999999999999993</v>
      </c>
      <c r="G107">
        <v>19.8</v>
      </c>
      <c r="H107">
        <v>-9</v>
      </c>
      <c r="I107">
        <v>9.8000000000000007</v>
      </c>
      <c r="J107">
        <v>-13.2</v>
      </c>
      <c r="K107">
        <v>-3.4</v>
      </c>
      <c r="L107">
        <v>44</v>
      </c>
    </row>
    <row r="108" spans="1:12" x14ac:dyDescent="0.25">
      <c r="A108">
        <v>840</v>
      </c>
      <c r="B108" s="1">
        <v>39092</v>
      </c>
      <c r="D108">
        <v>9.6</v>
      </c>
      <c r="G108">
        <v>19.8</v>
      </c>
      <c r="H108">
        <v>-12.4</v>
      </c>
      <c r="I108">
        <v>6.8</v>
      </c>
      <c r="J108">
        <v>-12.7</v>
      </c>
      <c r="K108">
        <v>-5</v>
      </c>
      <c r="L108">
        <v>44</v>
      </c>
    </row>
    <row r="109" spans="1:12" x14ac:dyDescent="0.25">
      <c r="A109">
        <v>840</v>
      </c>
      <c r="B109" s="1">
        <v>39093</v>
      </c>
      <c r="D109">
        <v>9.9</v>
      </c>
      <c r="G109">
        <v>19.899999999999999</v>
      </c>
      <c r="H109">
        <v>-8.4</v>
      </c>
      <c r="I109">
        <v>4.5</v>
      </c>
      <c r="J109">
        <v>-13.9</v>
      </c>
      <c r="K109">
        <v>-5.5</v>
      </c>
      <c r="L109">
        <v>43</v>
      </c>
    </row>
    <row r="110" spans="1:12" x14ac:dyDescent="0.25">
      <c r="A110">
        <v>840</v>
      </c>
      <c r="B110" s="1">
        <v>39094</v>
      </c>
      <c r="D110">
        <v>10.1</v>
      </c>
      <c r="G110">
        <v>20.100000000000001</v>
      </c>
      <c r="H110">
        <v>-2.7</v>
      </c>
      <c r="I110">
        <v>0.5</v>
      </c>
      <c r="J110">
        <v>-8.4</v>
      </c>
      <c r="K110">
        <v>-3</v>
      </c>
      <c r="L110">
        <v>41</v>
      </c>
    </row>
    <row r="111" spans="1:12" x14ac:dyDescent="0.25">
      <c r="A111">
        <v>840</v>
      </c>
      <c r="B111" s="1">
        <v>39095</v>
      </c>
      <c r="D111">
        <v>11.4</v>
      </c>
      <c r="G111">
        <v>22.2</v>
      </c>
      <c r="H111">
        <v>-4</v>
      </c>
      <c r="I111">
        <v>-1.5</v>
      </c>
      <c r="J111">
        <v>-4</v>
      </c>
      <c r="K111">
        <v>-2.6</v>
      </c>
      <c r="L111">
        <v>54</v>
      </c>
    </row>
    <row r="112" spans="1:12" x14ac:dyDescent="0.25">
      <c r="A112">
        <v>840</v>
      </c>
      <c r="B112" s="1">
        <v>39096</v>
      </c>
      <c r="D112">
        <v>12.3</v>
      </c>
      <c r="G112">
        <v>23.3</v>
      </c>
      <c r="H112">
        <v>-8.1999999999999993</v>
      </c>
      <c r="I112">
        <v>-4.0999999999999996</v>
      </c>
      <c r="J112">
        <v>-8.1999999999999993</v>
      </c>
      <c r="K112">
        <v>-7</v>
      </c>
      <c r="L112">
        <v>65</v>
      </c>
    </row>
    <row r="113" spans="1:12" x14ac:dyDescent="0.25">
      <c r="A113">
        <v>840</v>
      </c>
      <c r="B113" s="1">
        <v>39097</v>
      </c>
      <c r="D113">
        <v>12.4</v>
      </c>
      <c r="G113">
        <v>23.6</v>
      </c>
      <c r="H113">
        <v>-27.1</v>
      </c>
      <c r="I113">
        <v>-8.1999999999999993</v>
      </c>
      <c r="J113">
        <v>-27.1</v>
      </c>
      <c r="K113">
        <v>-13.8</v>
      </c>
      <c r="L113">
        <v>69</v>
      </c>
    </row>
    <row r="114" spans="1:12" x14ac:dyDescent="0.25">
      <c r="A114">
        <v>840</v>
      </c>
      <c r="B114" s="1">
        <v>39098</v>
      </c>
      <c r="D114">
        <v>12.4</v>
      </c>
      <c r="G114">
        <v>23.7</v>
      </c>
      <c r="H114">
        <v>-19.899999999999999</v>
      </c>
      <c r="I114">
        <v>-4</v>
      </c>
      <c r="J114">
        <v>-28.1</v>
      </c>
      <c r="K114">
        <v>-17.100000000000001</v>
      </c>
      <c r="L114">
        <v>64</v>
      </c>
    </row>
    <row r="115" spans="1:12" x14ac:dyDescent="0.25">
      <c r="A115">
        <v>840</v>
      </c>
      <c r="B115" s="1">
        <v>39099</v>
      </c>
      <c r="D115">
        <v>12.7</v>
      </c>
      <c r="G115">
        <v>23.7</v>
      </c>
      <c r="H115">
        <v>-13.7</v>
      </c>
      <c r="I115">
        <v>-1.8</v>
      </c>
      <c r="J115">
        <v>-22.5</v>
      </c>
      <c r="K115">
        <v>-15</v>
      </c>
      <c r="L115">
        <v>62</v>
      </c>
    </row>
    <row r="116" spans="1:12" x14ac:dyDescent="0.25">
      <c r="A116">
        <v>840</v>
      </c>
      <c r="B116" s="1">
        <v>39100</v>
      </c>
      <c r="D116">
        <v>12.7</v>
      </c>
      <c r="G116">
        <v>23.7</v>
      </c>
      <c r="H116">
        <v>-20.7</v>
      </c>
      <c r="I116">
        <v>-4.4000000000000004</v>
      </c>
      <c r="J116">
        <v>-22.2</v>
      </c>
      <c r="K116">
        <v>-13.5</v>
      </c>
      <c r="L116">
        <v>61</v>
      </c>
    </row>
    <row r="117" spans="1:12" x14ac:dyDescent="0.25">
      <c r="A117">
        <v>840</v>
      </c>
      <c r="B117" s="1">
        <v>39101</v>
      </c>
      <c r="D117">
        <v>12.7</v>
      </c>
      <c r="G117">
        <v>23.8</v>
      </c>
      <c r="H117">
        <v>-16.8</v>
      </c>
      <c r="I117">
        <v>2.4</v>
      </c>
      <c r="J117">
        <v>-21.7</v>
      </c>
      <c r="K117">
        <v>-12.1</v>
      </c>
      <c r="L117">
        <v>59</v>
      </c>
    </row>
    <row r="118" spans="1:12" x14ac:dyDescent="0.25">
      <c r="A118">
        <v>840</v>
      </c>
      <c r="B118" s="1">
        <v>39102</v>
      </c>
      <c r="D118">
        <v>13.2</v>
      </c>
      <c r="G118">
        <v>24</v>
      </c>
      <c r="H118">
        <v>-4.8</v>
      </c>
      <c r="I118">
        <v>5.0999999999999996</v>
      </c>
      <c r="J118">
        <v>-16.7</v>
      </c>
      <c r="K118">
        <v>-6.6</v>
      </c>
      <c r="L118">
        <v>58</v>
      </c>
    </row>
    <row r="119" spans="1:12" x14ac:dyDescent="0.25">
      <c r="A119">
        <v>840</v>
      </c>
      <c r="B119" s="1">
        <v>39103</v>
      </c>
      <c r="D119">
        <v>13.4</v>
      </c>
      <c r="G119">
        <v>24.3</v>
      </c>
      <c r="H119">
        <v>-8.8000000000000007</v>
      </c>
      <c r="I119">
        <v>0.5</v>
      </c>
      <c r="J119">
        <v>-8.8000000000000007</v>
      </c>
      <c r="K119">
        <v>-5.5</v>
      </c>
      <c r="L119">
        <v>60</v>
      </c>
    </row>
    <row r="120" spans="1:12" x14ac:dyDescent="0.25">
      <c r="A120">
        <v>840</v>
      </c>
      <c r="B120" s="1">
        <v>39104</v>
      </c>
      <c r="D120">
        <v>13.4</v>
      </c>
      <c r="G120">
        <v>24.4</v>
      </c>
      <c r="H120">
        <v>-19.8</v>
      </c>
      <c r="I120">
        <v>0</v>
      </c>
      <c r="J120">
        <v>-19.8</v>
      </c>
      <c r="K120">
        <v>-9.4</v>
      </c>
      <c r="L120">
        <v>63</v>
      </c>
    </row>
    <row r="121" spans="1:12" x14ac:dyDescent="0.25">
      <c r="A121">
        <v>840</v>
      </c>
      <c r="B121" s="1">
        <v>39105</v>
      </c>
      <c r="D121">
        <v>13.4</v>
      </c>
      <c r="G121">
        <v>24.5</v>
      </c>
      <c r="H121">
        <v>-11.9</v>
      </c>
      <c r="I121">
        <v>1.4</v>
      </c>
      <c r="J121">
        <v>-21.1</v>
      </c>
      <c r="K121">
        <v>-12</v>
      </c>
      <c r="L121">
        <v>61</v>
      </c>
    </row>
    <row r="122" spans="1:12" x14ac:dyDescent="0.25">
      <c r="A122">
        <v>840</v>
      </c>
      <c r="B122" s="1">
        <v>39106</v>
      </c>
      <c r="D122">
        <v>13.5</v>
      </c>
      <c r="G122">
        <v>24.6</v>
      </c>
      <c r="H122">
        <v>-3</v>
      </c>
      <c r="I122">
        <v>6.7</v>
      </c>
      <c r="J122">
        <v>-13.4</v>
      </c>
      <c r="K122">
        <v>-3.7</v>
      </c>
      <c r="L122">
        <v>59</v>
      </c>
    </row>
    <row r="123" spans="1:12" x14ac:dyDescent="0.25">
      <c r="A123">
        <v>840</v>
      </c>
      <c r="B123" s="1">
        <v>39107</v>
      </c>
      <c r="D123">
        <v>13.5</v>
      </c>
      <c r="G123">
        <v>24.6</v>
      </c>
      <c r="H123">
        <v>-11.8</v>
      </c>
      <c r="I123">
        <v>8.5</v>
      </c>
      <c r="J123">
        <v>-12.8</v>
      </c>
      <c r="K123">
        <v>-3.7</v>
      </c>
      <c r="L123">
        <v>58</v>
      </c>
    </row>
    <row r="124" spans="1:12" x14ac:dyDescent="0.25">
      <c r="A124">
        <v>840</v>
      </c>
      <c r="B124" s="1">
        <v>39108</v>
      </c>
      <c r="D124">
        <v>13.8</v>
      </c>
      <c r="G124">
        <v>24.6</v>
      </c>
      <c r="H124">
        <v>-10.9</v>
      </c>
      <c r="I124">
        <v>8.8000000000000007</v>
      </c>
      <c r="J124">
        <v>-13.4</v>
      </c>
      <c r="K124">
        <v>-5.9</v>
      </c>
      <c r="L124">
        <v>56</v>
      </c>
    </row>
    <row r="125" spans="1:12" x14ac:dyDescent="0.25">
      <c r="A125">
        <v>840</v>
      </c>
      <c r="B125" s="1">
        <v>39109</v>
      </c>
      <c r="D125">
        <v>13.8</v>
      </c>
      <c r="G125">
        <v>24.6</v>
      </c>
      <c r="H125">
        <v>-13</v>
      </c>
      <c r="I125">
        <v>7.1</v>
      </c>
      <c r="J125">
        <v>-14.8</v>
      </c>
      <c r="K125">
        <v>-6.2</v>
      </c>
      <c r="L125">
        <v>56</v>
      </c>
    </row>
    <row r="126" spans="1:12" x14ac:dyDescent="0.25">
      <c r="A126">
        <v>840</v>
      </c>
      <c r="B126" s="1">
        <v>39110</v>
      </c>
      <c r="D126">
        <v>13.8</v>
      </c>
      <c r="G126">
        <v>24.6</v>
      </c>
      <c r="H126">
        <v>-6.8</v>
      </c>
      <c r="I126">
        <v>1.7</v>
      </c>
      <c r="J126">
        <v>-15.5</v>
      </c>
      <c r="K126">
        <v>-6.5</v>
      </c>
      <c r="L126">
        <v>55</v>
      </c>
    </row>
    <row r="127" spans="1:12" x14ac:dyDescent="0.25">
      <c r="A127">
        <v>840</v>
      </c>
      <c r="B127" s="1">
        <v>39111</v>
      </c>
      <c r="D127">
        <v>13.8</v>
      </c>
      <c r="G127">
        <v>24.6</v>
      </c>
      <c r="H127">
        <v>-13.6</v>
      </c>
      <c r="I127">
        <v>2.7</v>
      </c>
      <c r="J127">
        <v>-16</v>
      </c>
      <c r="K127">
        <v>-7.5</v>
      </c>
      <c r="L127">
        <v>56</v>
      </c>
    </row>
    <row r="128" spans="1:12" x14ac:dyDescent="0.25">
      <c r="A128">
        <v>840</v>
      </c>
      <c r="B128" s="1">
        <v>39112</v>
      </c>
      <c r="D128">
        <v>13.9</v>
      </c>
      <c r="G128">
        <v>24.6</v>
      </c>
      <c r="H128">
        <v>-13.1</v>
      </c>
      <c r="I128">
        <v>2.5</v>
      </c>
      <c r="J128">
        <v>-16.7</v>
      </c>
      <c r="K128">
        <v>-8.5</v>
      </c>
      <c r="L128">
        <v>55</v>
      </c>
    </row>
    <row r="129" spans="1:12" x14ac:dyDescent="0.25">
      <c r="A129">
        <v>840</v>
      </c>
      <c r="B129" s="1">
        <v>39113</v>
      </c>
      <c r="D129">
        <v>14.3</v>
      </c>
      <c r="G129">
        <v>24.8</v>
      </c>
      <c r="H129">
        <v>-6.1</v>
      </c>
      <c r="I129">
        <v>0.2</v>
      </c>
      <c r="J129">
        <v>-17.600000000000001</v>
      </c>
      <c r="K129">
        <v>-7.6</v>
      </c>
      <c r="L129">
        <v>57</v>
      </c>
    </row>
    <row r="130" spans="1:12" x14ac:dyDescent="0.25">
      <c r="A130">
        <v>840</v>
      </c>
      <c r="B130" s="1">
        <v>39114</v>
      </c>
      <c r="D130">
        <v>15</v>
      </c>
      <c r="G130">
        <v>25.7</v>
      </c>
      <c r="H130">
        <v>-8.6</v>
      </c>
      <c r="I130">
        <v>-4.9000000000000004</v>
      </c>
      <c r="J130">
        <v>-8.6</v>
      </c>
      <c r="K130">
        <v>-6.4</v>
      </c>
      <c r="L130">
        <v>68</v>
      </c>
    </row>
    <row r="131" spans="1:12" x14ac:dyDescent="0.25">
      <c r="A131">
        <v>840</v>
      </c>
      <c r="B131" s="1">
        <v>39115</v>
      </c>
      <c r="D131">
        <v>15</v>
      </c>
      <c r="G131">
        <v>25.8</v>
      </c>
      <c r="H131">
        <v>-22.2</v>
      </c>
      <c r="I131">
        <v>-6.7</v>
      </c>
      <c r="J131">
        <v>-22.5</v>
      </c>
      <c r="K131">
        <v>-12.7</v>
      </c>
      <c r="L131">
        <v>72</v>
      </c>
    </row>
    <row r="132" spans="1:12" x14ac:dyDescent="0.25">
      <c r="A132">
        <v>840</v>
      </c>
      <c r="B132" s="1">
        <v>39116</v>
      </c>
      <c r="D132">
        <v>15</v>
      </c>
      <c r="G132">
        <v>25.8</v>
      </c>
      <c r="H132">
        <v>-22.3</v>
      </c>
      <c r="I132">
        <v>-6.1</v>
      </c>
      <c r="J132">
        <v>-28.8</v>
      </c>
      <c r="K132">
        <v>-18.2</v>
      </c>
      <c r="L132">
        <v>69</v>
      </c>
    </row>
    <row r="133" spans="1:12" x14ac:dyDescent="0.25">
      <c r="A133">
        <v>840</v>
      </c>
      <c r="B133" s="1">
        <v>39117</v>
      </c>
      <c r="D133">
        <v>15</v>
      </c>
      <c r="G133">
        <v>26.1</v>
      </c>
      <c r="H133">
        <v>-10.6</v>
      </c>
      <c r="I133">
        <v>3.8</v>
      </c>
      <c r="J133">
        <v>-22.9</v>
      </c>
      <c r="K133">
        <v>-8.3000000000000007</v>
      </c>
      <c r="L133">
        <v>66</v>
      </c>
    </row>
    <row r="134" spans="1:12" x14ac:dyDescent="0.25">
      <c r="A134">
        <v>840</v>
      </c>
      <c r="B134" s="1">
        <v>39118</v>
      </c>
      <c r="D134">
        <v>15</v>
      </c>
      <c r="G134">
        <v>26.2</v>
      </c>
      <c r="H134">
        <v>-3.8</v>
      </c>
      <c r="I134">
        <v>6.5</v>
      </c>
      <c r="J134">
        <v>-15.9</v>
      </c>
      <c r="K134">
        <v>-4.9000000000000004</v>
      </c>
      <c r="L134">
        <v>63</v>
      </c>
    </row>
    <row r="135" spans="1:12" x14ac:dyDescent="0.25">
      <c r="A135">
        <v>840</v>
      </c>
      <c r="B135" s="1">
        <v>39119</v>
      </c>
      <c r="D135">
        <v>15.1</v>
      </c>
      <c r="G135">
        <v>26.2</v>
      </c>
      <c r="H135">
        <v>-6.2</v>
      </c>
      <c r="I135">
        <v>11.9</v>
      </c>
      <c r="J135">
        <v>-9.8000000000000007</v>
      </c>
      <c r="K135">
        <v>-1</v>
      </c>
      <c r="L135">
        <v>60</v>
      </c>
    </row>
    <row r="136" spans="1:12" x14ac:dyDescent="0.25">
      <c r="A136">
        <v>840</v>
      </c>
      <c r="B136" s="1">
        <v>39120</v>
      </c>
      <c r="D136">
        <v>15.3</v>
      </c>
      <c r="G136">
        <v>26.2</v>
      </c>
      <c r="H136">
        <v>-7.1</v>
      </c>
      <c r="I136">
        <v>11.1</v>
      </c>
      <c r="J136">
        <v>-7.1</v>
      </c>
      <c r="K136">
        <v>0</v>
      </c>
      <c r="L136">
        <v>59</v>
      </c>
    </row>
    <row r="137" spans="1:12" x14ac:dyDescent="0.25">
      <c r="A137">
        <v>840</v>
      </c>
      <c r="B137" s="1">
        <v>39121</v>
      </c>
      <c r="D137">
        <v>15.3</v>
      </c>
      <c r="G137">
        <v>26.2</v>
      </c>
      <c r="H137">
        <v>-7.6</v>
      </c>
      <c r="I137">
        <v>9</v>
      </c>
      <c r="J137">
        <v>-8.1</v>
      </c>
      <c r="K137">
        <v>-1.8</v>
      </c>
      <c r="L137">
        <v>57</v>
      </c>
    </row>
    <row r="138" spans="1:12" x14ac:dyDescent="0.25">
      <c r="A138">
        <v>840</v>
      </c>
      <c r="B138" s="1">
        <v>39122</v>
      </c>
      <c r="D138">
        <v>15.3</v>
      </c>
      <c r="G138">
        <v>26.2</v>
      </c>
      <c r="H138">
        <v>-9</v>
      </c>
      <c r="I138">
        <v>6.3</v>
      </c>
      <c r="J138">
        <v>-9.9</v>
      </c>
      <c r="K138">
        <v>-2.9</v>
      </c>
      <c r="L138">
        <v>58</v>
      </c>
    </row>
    <row r="139" spans="1:12" x14ac:dyDescent="0.25">
      <c r="A139">
        <v>840</v>
      </c>
      <c r="B139" s="1">
        <v>39123</v>
      </c>
      <c r="D139">
        <v>15.3</v>
      </c>
      <c r="G139">
        <v>26.2</v>
      </c>
      <c r="H139">
        <v>-9.5</v>
      </c>
      <c r="I139">
        <v>5.5</v>
      </c>
      <c r="J139">
        <v>-10.3</v>
      </c>
      <c r="K139">
        <v>-3.8</v>
      </c>
      <c r="L139">
        <v>57</v>
      </c>
    </row>
    <row r="140" spans="1:12" x14ac:dyDescent="0.25">
      <c r="A140">
        <v>840</v>
      </c>
      <c r="B140" s="1">
        <v>39124</v>
      </c>
      <c r="D140">
        <v>15.5</v>
      </c>
      <c r="G140">
        <v>26.3</v>
      </c>
      <c r="H140">
        <v>-1</v>
      </c>
      <c r="I140">
        <v>5.4</v>
      </c>
      <c r="J140">
        <v>-10</v>
      </c>
      <c r="K140">
        <v>-1.8</v>
      </c>
      <c r="L140">
        <v>57</v>
      </c>
    </row>
    <row r="141" spans="1:12" x14ac:dyDescent="0.25">
      <c r="A141">
        <v>840</v>
      </c>
      <c r="B141" s="1">
        <v>39125</v>
      </c>
      <c r="D141">
        <v>16.2</v>
      </c>
      <c r="G141">
        <v>27</v>
      </c>
      <c r="H141">
        <v>-1.6</v>
      </c>
      <c r="I141">
        <v>1.3</v>
      </c>
      <c r="J141">
        <v>-1.6</v>
      </c>
      <c r="K141">
        <v>-0.9</v>
      </c>
      <c r="L141">
        <v>63</v>
      </c>
    </row>
    <row r="142" spans="1:12" x14ac:dyDescent="0.25">
      <c r="A142">
        <v>840</v>
      </c>
      <c r="B142" s="1">
        <v>39126</v>
      </c>
      <c r="D142">
        <v>16.3</v>
      </c>
      <c r="G142">
        <v>27.2</v>
      </c>
      <c r="H142">
        <v>-4.3</v>
      </c>
      <c r="I142">
        <v>6.1</v>
      </c>
      <c r="J142">
        <v>-4.7</v>
      </c>
      <c r="K142">
        <v>-1.5</v>
      </c>
      <c r="L142">
        <v>62</v>
      </c>
    </row>
    <row r="143" spans="1:12" x14ac:dyDescent="0.25">
      <c r="A143">
        <v>840</v>
      </c>
      <c r="B143" s="1">
        <v>39127</v>
      </c>
      <c r="D143">
        <v>16.5</v>
      </c>
      <c r="G143">
        <v>27.4</v>
      </c>
      <c r="H143">
        <v>-5</v>
      </c>
      <c r="I143">
        <v>-0.9</v>
      </c>
      <c r="J143">
        <v>-10.5</v>
      </c>
      <c r="K143">
        <v>-5.0999999999999996</v>
      </c>
      <c r="L143">
        <v>-99.9</v>
      </c>
    </row>
    <row r="144" spans="1:12" x14ac:dyDescent="0.25">
      <c r="A144">
        <v>840</v>
      </c>
      <c r="B144" s="1">
        <v>39128</v>
      </c>
      <c r="D144">
        <v>16.5</v>
      </c>
      <c r="G144">
        <v>27.4</v>
      </c>
      <c r="H144">
        <v>-15.6</v>
      </c>
      <c r="I144">
        <v>2.9</v>
      </c>
      <c r="J144">
        <v>-16.8</v>
      </c>
      <c r="K144">
        <v>-7.8</v>
      </c>
      <c r="L144">
        <v>62</v>
      </c>
    </row>
    <row r="145" spans="1:12" x14ac:dyDescent="0.25">
      <c r="A145">
        <v>840</v>
      </c>
      <c r="B145" s="1">
        <v>39129</v>
      </c>
      <c r="D145">
        <v>16.600000000000001</v>
      </c>
      <c r="G145">
        <v>27.5</v>
      </c>
      <c r="H145">
        <v>-15.1</v>
      </c>
      <c r="I145">
        <v>-0.2</v>
      </c>
      <c r="J145">
        <v>-20.9</v>
      </c>
      <c r="K145">
        <v>-10.8</v>
      </c>
      <c r="L145">
        <v>65</v>
      </c>
    </row>
    <row r="146" spans="1:12" x14ac:dyDescent="0.25">
      <c r="A146">
        <v>840</v>
      </c>
      <c r="B146" s="1">
        <v>39130</v>
      </c>
      <c r="D146">
        <v>16.600000000000001</v>
      </c>
      <c r="G146">
        <v>27.5</v>
      </c>
      <c r="H146">
        <v>-3.7</v>
      </c>
      <c r="I146">
        <v>3.3</v>
      </c>
      <c r="J146">
        <v>-16.100000000000001</v>
      </c>
      <c r="K146">
        <v>-6.5</v>
      </c>
      <c r="L146">
        <v>64</v>
      </c>
    </row>
    <row r="147" spans="1:12" x14ac:dyDescent="0.25">
      <c r="A147">
        <v>840</v>
      </c>
      <c r="B147" s="1">
        <v>39131</v>
      </c>
      <c r="D147">
        <v>16.600000000000001</v>
      </c>
      <c r="G147">
        <v>27.5</v>
      </c>
      <c r="H147">
        <v>-12.7</v>
      </c>
      <c r="I147">
        <v>5.7</v>
      </c>
      <c r="J147">
        <v>-12.7</v>
      </c>
      <c r="K147">
        <v>-3</v>
      </c>
      <c r="L147">
        <v>62</v>
      </c>
    </row>
    <row r="148" spans="1:12" x14ac:dyDescent="0.25">
      <c r="A148">
        <v>840</v>
      </c>
      <c r="B148" s="1">
        <v>39132</v>
      </c>
      <c r="D148">
        <v>17</v>
      </c>
      <c r="G148">
        <v>27.8</v>
      </c>
      <c r="H148">
        <v>-3.5</v>
      </c>
      <c r="I148">
        <v>5.7</v>
      </c>
      <c r="J148">
        <v>-14.3</v>
      </c>
      <c r="K148">
        <v>-3.8</v>
      </c>
      <c r="L148">
        <v>62</v>
      </c>
    </row>
    <row r="149" spans="1:12" x14ac:dyDescent="0.25">
      <c r="A149">
        <v>840</v>
      </c>
      <c r="B149" s="1">
        <v>39133</v>
      </c>
      <c r="D149">
        <v>17.600000000000001</v>
      </c>
      <c r="G149">
        <v>28.5</v>
      </c>
      <c r="H149">
        <v>-4.4000000000000004</v>
      </c>
      <c r="I149">
        <v>-0.6</v>
      </c>
      <c r="J149">
        <v>-4.4000000000000004</v>
      </c>
      <c r="K149">
        <v>-3.2</v>
      </c>
      <c r="L149">
        <v>72</v>
      </c>
    </row>
    <row r="150" spans="1:12" x14ac:dyDescent="0.25">
      <c r="A150">
        <v>840</v>
      </c>
      <c r="B150" s="1">
        <v>39134</v>
      </c>
      <c r="D150">
        <v>17.600000000000001</v>
      </c>
      <c r="G150">
        <v>28.6</v>
      </c>
      <c r="H150">
        <v>-4.7</v>
      </c>
      <c r="I150">
        <v>0.8</v>
      </c>
      <c r="J150">
        <v>-5.5</v>
      </c>
      <c r="K150">
        <v>-3.8</v>
      </c>
      <c r="L150">
        <v>69</v>
      </c>
    </row>
    <row r="151" spans="1:12" x14ac:dyDescent="0.25">
      <c r="A151">
        <v>840</v>
      </c>
      <c r="B151" s="1">
        <v>39135</v>
      </c>
      <c r="D151">
        <v>17.600000000000001</v>
      </c>
      <c r="G151">
        <v>28.6</v>
      </c>
      <c r="H151">
        <v>-9.9</v>
      </c>
      <c r="I151">
        <v>6.1</v>
      </c>
      <c r="J151">
        <v>-13.7</v>
      </c>
      <c r="K151">
        <v>-4</v>
      </c>
      <c r="L151">
        <v>67</v>
      </c>
    </row>
    <row r="152" spans="1:12" x14ac:dyDescent="0.25">
      <c r="A152">
        <v>840</v>
      </c>
      <c r="B152" s="1">
        <v>39136</v>
      </c>
      <c r="D152">
        <v>17.899999999999999</v>
      </c>
      <c r="G152">
        <v>28.6</v>
      </c>
      <c r="H152">
        <v>-8.6</v>
      </c>
      <c r="I152">
        <v>8</v>
      </c>
      <c r="J152">
        <v>-11.1</v>
      </c>
      <c r="K152">
        <v>-2.9</v>
      </c>
      <c r="L152">
        <v>65</v>
      </c>
    </row>
    <row r="153" spans="1:12" x14ac:dyDescent="0.25">
      <c r="A153">
        <v>840</v>
      </c>
      <c r="B153" s="1">
        <v>39137</v>
      </c>
      <c r="D153">
        <v>18</v>
      </c>
      <c r="G153">
        <v>28.8</v>
      </c>
      <c r="H153">
        <v>-10.1</v>
      </c>
      <c r="I153">
        <v>-1.1000000000000001</v>
      </c>
      <c r="J153">
        <v>-10.1</v>
      </c>
      <c r="K153">
        <v>-5.7</v>
      </c>
      <c r="L153">
        <v>72</v>
      </c>
    </row>
    <row r="154" spans="1:12" x14ac:dyDescent="0.25">
      <c r="A154">
        <v>840</v>
      </c>
      <c r="B154" s="1">
        <v>39138</v>
      </c>
      <c r="D154">
        <v>18.100000000000001</v>
      </c>
      <c r="G154">
        <v>28.9</v>
      </c>
      <c r="H154">
        <v>-19.899999999999999</v>
      </c>
      <c r="I154">
        <v>-1.4</v>
      </c>
      <c r="J154">
        <v>-19.899999999999999</v>
      </c>
      <c r="K154">
        <v>-9</v>
      </c>
      <c r="L154">
        <v>68</v>
      </c>
    </row>
    <row r="155" spans="1:12" x14ac:dyDescent="0.25">
      <c r="A155">
        <v>840</v>
      </c>
      <c r="B155" s="1">
        <v>39139</v>
      </c>
      <c r="D155">
        <v>18.399999999999999</v>
      </c>
      <c r="G155">
        <v>29.1</v>
      </c>
      <c r="H155">
        <v>-11.6</v>
      </c>
      <c r="I155">
        <v>-1.5</v>
      </c>
      <c r="J155">
        <v>-20.399999999999999</v>
      </c>
      <c r="K155">
        <v>-9.6999999999999993</v>
      </c>
      <c r="L155">
        <v>69</v>
      </c>
    </row>
    <row r="156" spans="1:12" x14ac:dyDescent="0.25">
      <c r="A156">
        <v>840</v>
      </c>
      <c r="B156" s="1">
        <v>39140</v>
      </c>
      <c r="D156">
        <v>18.600000000000001</v>
      </c>
      <c r="G156">
        <v>29.4</v>
      </c>
      <c r="H156">
        <v>-4.0999999999999996</v>
      </c>
      <c r="I156">
        <v>2.2000000000000002</v>
      </c>
      <c r="J156">
        <v>-12.1</v>
      </c>
      <c r="K156">
        <v>-4.3</v>
      </c>
      <c r="L156">
        <v>70</v>
      </c>
    </row>
    <row r="157" spans="1:12" x14ac:dyDescent="0.25">
      <c r="A157">
        <v>840</v>
      </c>
      <c r="B157" s="1">
        <v>39141</v>
      </c>
      <c r="D157">
        <v>18.899999999999999</v>
      </c>
      <c r="G157">
        <v>29.4</v>
      </c>
      <c r="H157">
        <v>-5.0999999999999996</v>
      </c>
      <c r="I157">
        <v>1.1000000000000001</v>
      </c>
      <c r="J157">
        <v>-5.0999999999999996</v>
      </c>
      <c r="K157">
        <v>-3</v>
      </c>
      <c r="L157">
        <v>69</v>
      </c>
    </row>
    <row r="158" spans="1:12" x14ac:dyDescent="0.25">
      <c r="A158">
        <v>840</v>
      </c>
      <c r="B158" s="1">
        <v>39142</v>
      </c>
      <c r="D158">
        <v>19.2</v>
      </c>
      <c r="G158">
        <v>29.8</v>
      </c>
      <c r="H158">
        <v>-20.3</v>
      </c>
      <c r="I158">
        <v>-5.0999999999999996</v>
      </c>
      <c r="J158">
        <v>-20.3</v>
      </c>
      <c r="K158">
        <v>-8.6</v>
      </c>
      <c r="L158">
        <v>77</v>
      </c>
    </row>
    <row r="159" spans="1:12" x14ac:dyDescent="0.25">
      <c r="A159">
        <v>840</v>
      </c>
      <c r="B159" s="1">
        <v>39143</v>
      </c>
      <c r="D159">
        <v>19.2</v>
      </c>
      <c r="G159">
        <v>29.8</v>
      </c>
      <c r="H159">
        <v>-24.9</v>
      </c>
      <c r="I159">
        <v>-5.8</v>
      </c>
      <c r="J159">
        <v>-25.9</v>
      </c>
      <c r="K159">
        <v>-16.5</v>
      </c>
      <c r="L159">
        <v>76</v>
      </c>
    </row>
    <row r="160" spans="1:12" x14ac:dyDescent="0.25">
      <c r="A160">
        <v>840</v>
      </c>
      <c r="B160" s="1">
        <v>39144</v>
      </c>
      <c r="D160">
        <v>19.2</v>
      </c>
      <c r="G160">
        <v>29.9</v>
      </c>
      <c r="H160">
        <v>-17.100000000000001</v>
      </c>
      <c r="I160">
        <v>-5.8</v>
      </c>
      <c r="J160">
        <v>-26.5</v>
      </c>
      <c r="K160">
        <v>-16</v>
      </c>
      <c r="L160">
        <v>74</v>
      </c>
    </row>
    <row r="161" spans="1:12" x14ac:dyDescent="0.25">
      <c r="A161">
        <v>840</v>
      </c>
      <c r="B161" s="1">
        <v>39145</v>
      </c>
      <c r="D161">
        <v>19.2</v>
      </c>
      <c r="G161">
        <v>29.9</v>
      </c>
      <c r="H161">
        <v>-16.100000000000001</v>
      </c>
      <c r="I161">
        <v>-0.9</v>
      </c>
      <c r="J161">
        <v>-25.3</v>
      </c>
      <c r="K161">
        <v>-12.7</v>
      </c>
      <c r="L161">
        <v>72</v>
      </c>
    </row>
    <row r="162" spans="1:12" x14ac:dyDescent="0.25">
      <c r="A162">
        <v>840</v>
      </c>
      <c r="B162" s="1">
        <v>39146</v>
      </c>
      <c r="D162">
        <v>19.3</v>
      </c>
      <c r="G162">
        <v>30.1</v>
      </c>
      <c r="H162">
        <v>-10.8</v>
      </c>
      <c r="I162">
        <v>7.3</v>
      </c>
      <c r="J162">
        <v>-17.100000000000001</v>
      </c>
      <c r="K162">
        <v>-5.0999999999999996</v>
      </c>
      <c r="L162">
        <v>69</v>
      </c>
    </row>
    <row r="163" spans="1:12" x14ac:dyDescent="0.25">
      <c r="A163">
        <v>840</v>
      </c>
      <c r="B163" s="1">
        <v>39147</v>
      </c>
      <c r="D163">
        <v>19.5</v>
      </c>
      <c r="G163">
        <v>30.2</v>
      </c>
      <c r="H163">
        <v>-8.3000000000000007</v>
      </c>
      <c r="I163">
        <v>10.1</v>
      </c>
      <c r="J163">
        <v>-11.8</v>
      </c>
      <c r="K163">
        <v>-1.6</v>
      </c>
      <c r="L163">
        <v>68</v>
      </c>
    </row>
    <row r="164" spans="1:12" x14ac:dyDescent="0.25">
      <c r="A164">
        <v>840</v>
      </c>
      <c r="B164" s="1">
        <v>39148</v>
      </c>
      <c r="D164">
        <v>19.7</v>
      </c>
      <c r="G164">
        <v>30.3</v>
      </c>
      <c r="H164">
        <v>-2.9</v>
      </c>
      <c r="I164">
        <v>10.5</v>
      </c>
      <c r="J164">
        <v>-9.8000000000000007</v>
      </c>
      <c r="K164">
        <v>0.3</v>
      </c>
      <c r="L164">
        <v>66</v>
      </c>
    </row>
    <row r="165" spans="1:12" x14ac:dyDescent="0.25">
      <c r="A165">
        <v>840</v>
      </c>
      <c r="B165" s="1">
        <v>39149</v>
      </c>
      <c r="D165">
        <v>19.7</v>
      </c>
      <c r="G165">
        <v>30.3</v>
      </c>
      <c r="H165">
        <v>-5.2</v>
      </c>
      <c r="I165">
        <v>8.6999999999999993</v>
      </c>
      <c r="J165">
        <v>-8.8000000000000007</v>
      </c>
      <c r="K165">
        <v>-0.2</v>
      </c>
      <c r="L165">
        <v>65</v>
      </c>
    </row>
    <row r="166" spans="1:12" x14ac:dyDescent="0.25">
      <c r="A166">
        <v>840</v>
      </c>
      <c r="B166" s="1">
        <v>39150</v>
      </c>
      <c r="D166">
        <v>19.899999999999999</v>
      </c>
      <c r="G166">
        <v>30.5</v>
      </c>
      <c r="H166">
        <v>-9</v>
      </c>
      <c r="I166">
        <v>1.5</v>
      </c>
      <c r="J166">
        <v>-9.3000000000000007</v>
      </c>
      <c r="K166">
        <v>-2</v>
      </c>
      <c r="L166">
        <v>68</v>
      </c>
    </row>
    <row r="167" spans="1:12" x14ac:dyDescent="0.25">
      <c r="A167">
        <v>840</v>
      </c>
      <c r="B167" s="1">
        <v>39151</v>
      </c>
      <c r="D167">
        <v>20</v>
      </c>
      <c r="G167">
        <v>30.6</v>
      </c>
      <c r="H167">
        <v>-5.5</v>
      </c>
      <c r="I167">
        <v>8.1999999999999993</v>
      </c>
      <c r="J167">
        <v>-11.4</v>
      </c>
      <c r="K167">
        <v>-1.3</v>
      </c>
      <c r="L167">
        <v>66</v>
      </c>
    </row>
    <row r="168" spans="1:12" x14ac:dyDescent="0.25">
      <c r="A168">
        <v>840</v>
      </c>
      <c r="B168" s="1">
        <v>39152</v>
      </c>
      <c r="D168">
        <v>20</v>
      </c>
      <c r="G168">
        <v>30.6</v>
      </c>
      <c r="H168">
        <v>-2.2999999999999998</v>
      </c>
      <c r="I168">
        <v>6.8</v>
      </c>
      <c r="J168">
        <v>-6.8</v>
      </c>
      <c r="K168">
        <v>-1.1000000000000001</v>
      </c>
      <c r="L168">
        <v>65</v>
      </c>
    </row>
    <row r="169" spans="1:12" x14ac:dyDescent="0.25">
      <c r="A169">
        <v>840</v>
      </c>
      <c r="B169" s="1">
        <v>39153</v>
      </c>
      <c r="D169">
        <v>20</v>
      </c>
      <c r="G169">
        <v>30.6</v>
      </c>
      <c r="H169">
        <v>-3.9</v>
      </c>
      <c r="I169">
        <v>10.7</v>
      </c>
      <c r="J169">
        <v>-4.0999999999999996</v>
      </c>
      <c r="K169">
        <v>1.6</v>
      </c>
      <c r="L169">
        <v>63</v>
      </c>
    </row>
    <row r="170" spans="1:12" x14ac:dyDescent="0.25">
      <c r="A170">
        <v>840</v>
      </c>
      <c r="B170" s="1">
        <v>39154</v>
      </c>
      <c r="D170">
        <v>20</v>
      </c>
      <c r="G170">
        <v>30.6</v>
      </c>
      <c r="H170">
        <v>-0.4</v>
      </c>
      <c r="I170">
        <v>13.7</v>
      </c>
      <c r="J170">
        <v>-6.2</v>
      </c>
      <c r="K170">
        <v>3.5</v>
      </c>
      <c r="L170">
        <v>61</v>
      </c>
    </row>
    <row r="171" spans="1:12" x14ac:dyDescent="0.25">
      <c r="A171">
        <v>840</v>
      </c>
      <c r="B171" s="1">
        <v>39155</v>
      </c>
      <c r="D171">
        <v>19.600000000000001</v>
      </c>
      <c r="G171">
        <v>30.6</v>
      </c>
      <c r="H171">
        <v>-0.6</v>
      </c>
      <c r="I171">
        <v>13.1</v>
      </c>
      <c r="J171">
        <v>-4</v>
      </c>
      <c r="K171">
        <v>4.5</v>
      </c>
      <c r="L171">
        <v>60</v>
      </c>
    </row>
    <row r="172" spans="1:12" x14ac:dyDescent="0.25">
      <c r="A172">
        <v>840</v>
      </c>
      <c r="B172" s="1">
        <v>39156</v>
      </c>
      <c r="D172">
        <v>19.399999999999999</v>
      </c>
      <c r="G172">
        <v>30.6</v>
      </c>
      <c r="H172">
        <v>-2</v>
      </c>
      <c r="I172">
        <v>12.8</v>
      </c>
      <c r="J172">
        <v>-4.0999999999999996</v>
      </c>
      <c r="K172">
        <v>3.7</v>
      </c>
      <c r="L172">
        <v>58</v>
      </c>
    </row>
    <row r="173" spans="1:12" x14ac:dyDescent="0.25">
      <c r="A173">
        <v>840</v>
      </c>
      <c r="B173" s="1">
        <v>39157</v>
      </c>
      <c r="D173">
        <v>18.7</v>
      </c>
      <c r="G173">
        <v>30.6</v>
      </c>
      <c r="H173">
        <v>-4.9000000000000004</v>
      </c>
      <c r="I173">
        <v>12.9</v>
      </c>
      <c r="J173">
        <v>-4.9000000000000004</v>
      </c>
      <c r="K173">
        <v>2.9</v>
      </c>
      <c r="L173">
        <v>57</v>
      </c>
    </row>
    <row r="174" spans="1:12" x14ac:dyDescent="0.25">
      <c r="A174">
        <v>840</v>
      </c>
      <c r="B174" s="1">
        <v>39158</v>
      </c>
      <c r="D174">
        <v>18.100000000000001</v>
      </c>
      <c r="G174">
        <v>30.6</v>
      </c>
      <c r="H174">
        <v>-3.2</v>
      </c>
      <c r="I174">
        <v>12.5</v>
      </c>
      <c r="J174">
        <v>-6.2</v>
      </c>
      <c r="K174">
        <v>2.2999999999999998</v>
      </c>
      <c r="L174">
        <v>55</v>
      </c>
    </row>
    <row r="175" spans="1:12" x14ac:dyDescent="0.25">
      <c r="A175">
        <v>840</v>
      </c>
      <c r="B175" s="1">
        <v>39159</v>
      </c>
      <c r="D175">
        <v>17.5</v>
      </c>
      <c r="G175">
        <v>30.6</v>
      </c>
      <c r="H175">
        <v>-2.2000000000000002</v>
      </c>
      <c r="I175">
        <v>14.5</v>
      </c>
      <c r="J175">
        <v>-5.5</v>
      </c>
      <c r="K175">
        <v>3.7</v>
      </c>
      <c r="L175">
        <v>54</v>
      </c>
    </row>
    <row r="176" spans="1:12" x14ac:dyDescent="0.25">
      <c r="A176">
        <v>840</v>
      </c>
      <c r="B176" s="1">
        <v>39160</v>
      </c>
      <c r="D176">
        <v>17.2</v>
      </c>
      <c r="G176">
        <v>30.6</v>
      </c>
      <c r="H176">
        <v>-2</v>
      </c>
      <c r="I176">
        <v>13.6</v>
      </c>
      <c r="J176">
        <v>-4.5</v>
      </c>
      <c r="K176">
        <v>3.4</v>
      </c>
      <c r="L176">
        <v>53</v>
      </c>
    </row>
    <row r="177" spans="1:12" x14ac:dyDescent="0.25">
      <c r="A177">
        <v>840</v>
      </c>
      <c r="B177" s="1">
        <v>39161</v>
      </c>
      <c r="D177">
        <v>16.899999999999999</v>
      </c>
      <c r="G177">
        <v>30.7</v>
      </c>
      <c r="H177">
        <v>-1</v>
      </c>
      <c r="I177">
        <v>12.5</v>
      </c>
      <c r="J177">
        <v>-4.3</v>
      </c>
      <c r="K177">
        <v>3.5</v>
      </c>
      <c r="L177">
        <v>51</v>
      </c>
    </row>
    <row r="178" spans="1:12" x14ac:dyDescent="0.25">
      <c r="A178">
        <v>840</v>
      </c>
      <c r="B178" s="1">
        <v>39162</v>
      </c>
      <c r="D178">
        <v>16.7</v>
      </c>
      <c r="G178">
        <v>30.7</v>
      </c>
      <c r="H178">
        <v>0.5</v>
      </c>
      <c r="I178">
        <v>10.5</v>
      </c>
      <c r="J178">
        <v>-5.5</v>
      </c>
      <c r="K178">
        <v>3.1</v>
      </c>
      <c r="L178">
        <v>50</v>
      </c>
    </row>
    <row r="179" spans="1:12" x14ac:dyDescent="0.25">
      <c r="A179">
        <v>840</v>
      </c>
      <c r="B179" s="1">
        <v>39163</v>
      </c>
      <c r="D179">
        <v>17.100000000000001</v>
      </c>
      <c r="G179">
        <v>31.3</v>
      </c>
      <c r="H179">
        <v>0.6</v>
      </c>
      <c r="I179">
        <v>5.0999999999999996</v>
      </c>
      <c r="J179">
        <v>-1</v>
      </c>
      <c r="K179">
        <v>1</v>
      </c>
      <c r="L179">
        <v>56</v>
      </c>
    </row>
    <row r="180" spans="1:12" x14ac:dyDescent="0.25">
      <c r="A180">
        <v>840</v>
      </c>
      <c r="B180" s="1">
        <v>39164</v>
      </c>
      <c r="D180">
        <v>17.5</v>
      </c>
      <c r="G180">
        <v>31.9</v>
      </c>
      <c r="H180">
        <v>-2.8</v>
      </c>
      <c r="I180">
        <v>6</v>
      </c>
      <c r="J180">
        <v>-3.1</v>
      </c>
      <c r="K180">
        <v>1.5</v>
      </c>
      <c r="L180">
        <v>57</v>
      </c>
    </row>
    <row r="181" spans="1:12" x14ac:dyDescent="0.25">
      <c r="A181">
        <v>840</v>
      </c>
      <c r="B181" s="1">
        <v>39165</v>
      </c>
      <c r="D181">
        <v>17.8</v>
      </c>
      <c r="G181">
        <v>32.200000000000003</v>
      </c>
      <c r="H181">
        <v>-0.4</v>
      </c>
      <c r="I181">
        <v>9.8000000000000007</v>
      </c>
      <c r="J181">
        <v>-3.5</v>
      </c>
      <c r="K181">
        <v>0.9</v>
      </c>
      <c r="L181">
        <v>54</v>
      </c>
    </row>
    <row r="182" spans="1:12" x14ac:dyDescent="0.25">
      <c r="A182">
        <v>840</v>
      </c>
      <c r="B182" s="1">
        <v>39166</v>
      </c>
      <c r="D182">
        <v>18.2</v>
      </c>
      <c r="G182">
        <v>32.799999999999997</v>
      </c>
      <c r="H182">
        <v>-0.1</v>
      </c>
      <c r="I182">
        <v>2.7</v>
      </c>
      <c r="J182">
        <v>-3.1</v>
      </c>
      <c r="K182">
        <v>0.1</v>
      </c>
      <c r="L182">
        <v>-99.9</v>
      </c>
    </row>
    <row r="183" spans="1:12" x14ac:dyDescent="0.25">
      <c r="A183">
        <v>840</v>
      </c>
      <c r="B183" s="1">
        <v>39167</v>
      </c>
      <c r="D183">
        <v>18.2</v>
      </c>
      <c r="G183">
        <v>32.799999999999997</v>
      </c>
      <c r="H183">
        <v>-1.4</v>
      </c>
      <c r="I183">
        <v>9</v>
      </c>
      <c r="J183">
        <v>-3.2</v>
      </c>
      <c r="K183">
        <v>2</v>
      </c>
      <c r="L183">
        <v>58</v>
      </c>
    </row>
    <row r="184" spans="1:12" x14ac:dyDescent="0.25">
      <c r="A184">
        <v>840</v>
      </c>
      <c r="B184" s="1">
        <v>39168</v>
      </c>
      <c r="D184">
        <v>18.2</v>
      </c>
      <c r="G184">
        <v>32.799999999999997</v>
      </c>
      <c r="H184">
        <v>-0.5</v>
      </c>
      <c r="I184">
        <v>12.9</v>
      </c>
      <c r="J184">
        <v>-6.3</v>
      </c>
      <c r="K184">
        <v>3</v>
      </c>
      <c r="L184">
        <v>55</v>
      </c>
    </row>
    <row r="185" spans="1:12" x14ac:dyDescent="0.25">
      <c r="A185">
        <v>840</v>
      </c>
      <c r="B185" s="1">
        <v>39169</v>
      </c>
      <c r="D185">
        <v>18.3</v>
      </c>
      <c r="G185">
        <v>32.9</v>
      </c>
      <c r="H185">
        <v>1.1000000000000001</v>
      </c>
      <c r="I185">
        <v>10.5</v>
      </c>
      <c r="J185">
        <v>-2.2999999999999998</v>
      </c>
      <c r="K185">
        <v>4</v>
      </c>
      <c r="L185">
        <v>52</v>
      </c>
    </row>
    <row r="186" spans="1:12" x14ac:dyDescent="0.25">
      <c r="A186">
        <v>840</v>
      </c>
      <c r="B186" s="1">
        <v>39170</v>
      </c>
      <c r="D186">
        <v>18.3</v>
      </c>
      <c r="G186">
        <v>32.9</v>
      </c>
      <c r="H186">
        <v>-15.7</v>
      </c>
      <c r="I186">
        <v>1.1000000000000001</v>
      </c>
      <c r="J186">
        <v>-16</v>
      </c>
      <c r="K186">
        <v>-7.5</v>
      </c>
      <c r="L186">
        <v>58</v>
      </c>
    </row>
    <row r="187" spans="1:12" x14ac:dyDescent="0.25">
      <c r="A187">
        <v>840</v>
      </c>
      <c r="B187" s="1">
        <v>39171</v>
      </c>
      <c r="D187">
        <v>18.399999999999999</v>
      </c>
      <c r="G187">
        <v>33.200000000000003</v>
      </c>
      <c r="H187">
        <v>-8.5</v>
      </c>
      <c r="I187">
        <v>-0.4</v>
      </c>
      <c r="J187">
        <v>-17.100000000000001</v>
      </c>
      <c r="K187">
        <v>-9.4</v>
      </c>
      <c r="L187">
        <v>59</v>
      </c>
    </row>
    <row r="188" spans="1:12" x14ac:dyDescent="0.25">
      <c r="A188">
        <v>840</v>
      </c>
      <c r="B188" s="1">
        <v>39172</v>
      </c>
      <c r="D188">
        <v>18.600000000000001</v>
      </c>
      <c r="G188">
        <v>33.4</v>
      </c>
      <c r="H188">
        <v>-9.3000000000000007</v>
      </c>
      <c r="I188">
        <v>4.4000000000000004</v>
      </c>
      <c r="J188">
        <v>-9.6999999999999993</v>
      </c>
      <c r="K188">
        <v>-4.0999999999999996</v>
      </c>
      <c r="L188">
        <v>57</v>
      </c>
    </row>
    <row r="189" spans="1:12" x14ac:dyDescent="0.25">
      <c r="A189">
        <v>840</v>
      </c>
      <c r="B189" s="1">
        <v>39173</v>
      </c>
      <c r="D189">
        <v>18.600000000000001</v>
      </c>
      <c r="G189">
        <v>33.4</v>
      </c>
      <c r="H189">
        <v>-8.1</v>
      </c>
      <c r="I189">
        <v>7.2</v>
      </c>
      <c r="J189">
        <v>-12.4</v>
      </c>
      <c r="K189">
        <v>-2.8</v>
      </c>
      <c r="L189">
        <v>57</v>
      </c>
    </row>
    <row r="190" spans="1:12" x14ac:dyDescent="0.25">
      <c r="A190">
        <v>840</v>
      </c>
      <c r="B190" s="1">
        <v>39174</v>
      </c>
      <c r="D190">
        <v>18.7</v>
      </c>
      <c r="G190">
        <v>33.6</v>
      </c>
      <c r="H190">
        <v>-3.3</v>
      </c>
      <c r="I190">
        <v>10.5</v>
      </c>
      <c r="J190">
        <v>-9.1999999999999993</v>
      </c>
      <c r="K190">
        <v>1</v>
      </c>
      <c r="L190">
        <v>56</v>
      </c>
    </row>
    <row r="191" spans="1:12" x14ac:dyDescent="0.25">
      <c r="A191">
        <v>840</v>
      </c>
      <c r="B191" s="1">
        <v>39175</v>
      </c>
      <c r="D191">
        <v>18.7</v>
      </c>
      <c r="G191">
        <v>33.6</v>
      </c>
      <c r="H191">
        <v>-1</v>
      </c>
      <c r="I191">
        <v>11.6</v>
      </c>
      <c r="J191">
        <v>-5.6</v>
      </c>
      <c r="K191">
        <v>3</v>
      </c>
      <c r="L191">
        <v>54</v>
      </c>
    </row>
    <row r="192" spans="1:12" x14ac:dyDescent="0.25">
      <c r="A192">
        <v>840</v>
      </c>
      <c r="B192" s="1">
        <v>39176</v>
      </c>
      <c r="D192">
        <v>18.5</v>
      </c>
      <c r="G192">
        <v>33.6</v>
      </c>
      <c r="H192">
        <v>-2.2000000000000002</v>
      </c>
      <c r="I192">
        <v>12.3</v>
      </c>
      <c r="J192">
        <v>-5.2</v>
      </c>
      <c r="K192">
        <v>3.1</v>
      </c>
      <c r="L192">
        <v>52</v>
      </c>
    </row>
    <row r="193" spans="1:12" x14ac:dyDescent="0.25">
      <c r="A193">
        <v>840</v>
      </c>
      <c r="B193" s="1">
        <v>39177</v>
      </c>
      <c r="D193">
        <v>18.5</v>
      </c>
      <c r="G193">
        <v>33.6</v>
      </c>
      <c r="H193">
        <v>-1.3</v>
      </c>
      <c r="I193">
        <v>12.8</v>
      </c>
      <c r="J193">
        <v>-3.9</v>
      </c>
      <c r="K193">
        <v>3.7</v>
      </c>
      <c r="L193">
        <v>50</v>
      </c>
    </row>
    <row r="194" spans="1:12" x14ac:dyDescent="0.25">
      <c r="A194">
        <v>840</v>
      </c>
      <c r="B194" s="1">
        <v>39178</v>
      </c>
      <c r="D194">
        <v>18.3</v>
      </c>
      <c r="G194">
        <v>33.6</v>
      </c>
      <c r="H194">
        <v>-2.1</v>
      </c>
      <c r="I194">
        <v>12.7</v>
      </c>
      <c r="J194">
        <v>-2.6</v>
      </c>
      <c r="K194">
        <v>4</v>
      </c>
      <c r="L194">
        <v>49</v>
      </c>
    </row>
    <row r="195" spans="1:12" x14ac:dyDescent="0.25">
      <c r="A195">
        <v>840</v>
      </c>
      <c r="B195" s="1">
        <v>39179</v>
      </c>
      <c r="D195">
        <v>18</v>
      </c>
      <c r="G195">
        <v>33.700000000000003</v>
      </c>
      <c r="H195">
        <v>2.2000000000000002</v>
      </c>
      <c r="I195">
        <v>13.3</v>
      </c>
      <c r="J195">
        <v>-4.5999999999999996</v>
      </c>
      <c r="K195">
        <v>4.0999999999999996</v>
      </c>
      <c r="L195">
        <v>47</v>
      </c>
    </row>
    <row r="196" spans="1:12" x14ac:dyDescent="0.25">
      <c r="A196">
        <v>840</v>
      </c>
      <c r="B196" s="1">
        <v>39180</v>
      </c>
      <c r="D196">
        <v>18.2</v>
      </c>
      <c r="G196">
        <v>33.799999999999997</v>
      </c>
      <c r="H196">
        <v>0.7</v>
      </c>
      <c r="I196">
        <v>3.9</v>
      </c>
      <c r="J196">
        <v>-2.9</v>
      </c>
      <c r="K196">
        <v>1.2</v>
      </c>
      <c r="L196">
        <v>-99.9</v>
      </c>
    </row>
    <row r="197" spans="1:12" x14ac:dyDescent="0.25">
      <c r="A197">
        <v>840</v>
      </c>
      <c r="B197" s="1">
        <v>39181</v>
      </c>
      <c r="D197">
        <v>18.8</v>
      </c>
      <c r="G197">
        <v>34.5</v>
      </c>
      <c r="H197">
        <v>0.9</v>
      </c>
      <c r="I197">
        <v>3.3</v>
      </c>
      <c r="J197">
        <v>0</v>
      </c>
      <c r="K197">
        <v>1.5</v>
      </c>
      <c r="L197">
        <v>-99.9</v>
      </c>
    </row>
    <row r="198" spans="1:12" x14ac:dyDescent="0.25">
      <c r="A198">
        <v>840</v>
      </c>
      <c r="B198" s="1">
        <v>39182</v>
      </c>
      <c r="D198">
        <v>19.3</v>
      </c>
      <c r="G198">
        <v>35</v>
      </c>
      <c r="H198">
        <v>1.3</v>
      </c>
      <c r="I198">
        <v>7.3</v>
      </c>
      <c r="J198">
        <v>0.6</v>
      </c>
      <c r="K198">
        <v>2.2000000000000002</v>
      </c>
      <c r="L198">
        <v>52</v>
      </c>
    </row>
    <row r="199" spans="1:12" x14ac:dyDescent="0.25">
      <c r="A199">
        <v>840</v>
      </c>
      <c r="B199" s="1">
        <v>39183</v>
      </c>
      <c r="D199">
        <v>19.7</v>
      </c>
      <c r="G199">
        <v>35</v>
      </c>
      <c r="H199">
        <v>-8</v>
      </c>
      <c r="I199">
        <v>4.0999999999999996</v>
      </c>
      <c r="J199">
        <v>-8.1</v>
      </c>
      <c r="K199">
        <v>-1.2</v>
      </c>
      <c r="L199">
        <v>54</v>
      </c>
    </row>
    <row r="200" spans="1:12" x14ac:dyDescent="0.25">
      <c r="A200">
        <v>840</v>
      </c>
      <c r="B200" s="1">
        <v>39184</v>
      </c>
      <c r="D200">
        <v>19.7</v>
      </c>
      <c r="G200">
        <v>35.1</v>
      </c>
      <c r="H200">
        <v>-6.2</v>
      </c>
      <c r="I200">
        <v>2.4</v>
      </c>
      <c r="J200">
        <v>-14.2</v>
      </c>
      <c r="K200">
        <v>-5.0999999999999996</v>
      </c>
      <c r="L200">
        <v>52</v>
      </c>
    </row>
    <row r="201" spans="1:12" x14ac:dyDescent="0.25">
      <c r="A201">
        <v>840</v>
      </c>
      <c r="B201" s="1">
        <v>39185</v>
      </c>
      <c r="D201">
        <v>20.399999999999999</v>
      </c>
      <c r="G201">
        <v>36.200000000000003</v>
      </c>
      <c r="H201">
        <v>-3.2</v>
      </c>
      <c r="I201">
        <v>1.1000000000000001</v>
      </c>
      <c r="J201">
        <v>-6.2</v>
      </c>
      <c r="K201">
        <v>-3.2</v>
      </c>
      <c r="L201">
        <v>59</v>
      </c>
    </row>
    <row r="202" spans="1:12" x14ac:dyDescent="0.25">
      <c r="A202">
        <v>840</v>
      </c>
      <c r="B202" s="1">
        <v>39186</v>
      </c>
      <c r="D202">
        <v>20.5</v>
      </c>
      <c r="G202">
        <v>36.299999999999997</v>
      </c>
      <c r="H202">
        <v>-10.199999999999999</v>
      </c>
      <c r="I202">
        <v>-0.9</v>
      </c>
      <c r="J202">
        <v>-10.6</v>
      </c>
      <c r="K202">
        <v>-3.5</v>
      </c>
      <c r="L202">
        <v>64</v>
      </c>
    </row>
    <row r="203" spans="1:12" x14ac:dyDescent="0.25">
      <c r="A203">
        <v>840</v>
      </c>
      <c r="B203" s="1">
        <v>39187</v>
      </c>
      <c r="D203">
        <v>20.6</v>
      </c>
      <c r="G203">
        <v>36.4</v>
      </c>
      <c r="H203">
        <v>-3.7</v>
      </c>
      <c r="I203">
        <v>8.1</v>
      </c>
      <c r="J203">
        <v>-12.1</v>
      </c>
      <c r="K203">
        <v>-0.7</v>
      </c>
      <c r="L203">
        <v>59</v>
      </c>
    </row>
    <row r="204" spans="1:12" x14ac:dyDescent="0.25">
      <c r="A204">
        <v>840</v>
      </c>
      <c r="B204" s="1">
        <v>39188</v>
      </c>
      <c r="D204">
        <v>20.6</v>
      </c>
      <c r="G204">
        <v>36.5</v>
      </c>
      <c r="H204">
        <v>2.9</v>
      </c>
      <c r="I204">
        <v>11.3</v>
      </c>
      <c r="J204">
        <v>-7.4</v>
      </c>
      <c r="K204">
        <v>3.6</v>
      </c>
      <c r="L204">
        <v>56</v>
      </c>
    </row>
    <row r="205" spans="1:12" x14ac:dyDescent="0.25">
      <c r="A205">
        <v>840</v>
      </c>
      <c r="B205" s="1">
        <v>39189</v>
      </c>
      <c r="D205">
        <v>20.6</v>
      </c>
      <c r="G205">
        <v>36.5</v>
      </c>
      <c r="H205">
        <v>-3.4</v>
      </c>
      <c r="I205">
        <v>10.7</v>
      </c>
      <c r="J205">
        <v>-4.3</v>
      </c>
      <c r="K205">
        <v>2.7</v>
      </c>
      <c r="L205">
        <v>-99.9</v>
      </c>
    </row>
    <row r="206" spans="1:12" x14ac:dyDescent="0.25">
      <c r="A206">
        <v>840</v>
      </c>
      <c r="B206" s="1">
        <v>39190</v>
      </c>
      <c r="D206">
        <v>20.6</v>
      </c>
      <c r="G206">
        <v>36.5</v>
      </c>
      <c r="H206">
        <v>-0.2</v>
      </c>
      <c r="I206">
        <v>8.6</v>
      </c>
      <c r="J206">
        <v>-6.1</v>
      </c>
      <c r="K206">
        <v>2</v>
      </c>
      <c r="L206">
        <v>55</v>
      </c>
    </row>
    <row r="207" spans="1:12" x14ac:dyDescent="0.25">
      <c r="A207">
        <v>840</v>
      </c>
      <c r="B207" s="1">
        <v>39191</v>
      </c>
      <c r="D207">
        <v>20.6</v>
      </c>
      <c r="G207">
        <v>36.5</v>
      </c>
      <c r="H207">
        <v>-1.4</v>
      </c>
      <c r="I207">
        <v>9.6</v>
      </c>
      <c r="J207">
        <v>-2.4</v>
      </c>
      <c r="K207">
        <v>3.7</v>
      </c>
      <c r="L207">
        <v>53</v>
      </c>
    </row>
    <row r="208" spans="1:12" x14ac:dyDescent="0.25">
      <c r="A208">
        <v>840</v>
      </c>
      <c r="B208" s="1">
        <v>39192</v>
      </c>
      <c r="D208">
        <v>20.5</v>
      </c>
      <c r="G208">
        <v>36.5</v>
      </c>
      <c r="H208">
        <v>-6.2</v>
      </c>
      <c r="I208">
        <v>6.8</v>
      </c>
      <c r="J208">
        <v>-7.1</v>
      </c>
      <c r="K208">
        <v>-1</v>
      </c>
      <c r="L208">
        <v>53</v>
      </c>
    </row>
    <row r="209" spans="1:12" x14ac:dyDescent="0.25">
      <c r="A209">
        <v>840</v>
      </c>
      <c r="B209" s="1">
        <v>39193</v>
      </c>
      <c r="D209">
        <v>20.399999999999999</v>
      </c>
      <c r="G209">
        <v>36.5</v>
      </c>
      <c r="H209">
        <v>2.7</v>
      </c>
      <c r="I209">
        <v>9.6</v>
      </c>
      <c r="J209">
        <v>-6.3</v>
      </c>
      <c r="K209">
        <v>2.9</v>
      </c>
      <c r="L209">
        <v>51</v>
      </c>
    </row>
    <row r="210" spans="1:12" x14ac:dyDescent="0.25">
      <c r="A210">
        <v>840</v>
      </c>
      <c r="B210" s="1">
        <v>39194</v>
      </c>
      <c r="D210">
        <v>20.3</v>
      </c>
      <c r="G210">
        <v>36.5</v>
      </c>
      <c r="H210">
        <v>-6.9</v>
      </c>
      <c r="I210">
        <v>5</v>
      </c>
      <c r="J210">
        <v>-7.1</v>
      </c>
      <c r="K210">
        <v>0.4</v>
      </c>
      <c r="L210">
        <v>51</v>
      </c>
    </row>
    <row r="211" spans="1:12" x14ac:dyDescent="0.25">
      <c r="A211">
        <v>840</v>
      </c>
      <c r="B211" s="1">
        <v>39195</v>
      </c>
      <c r="D211">
        <v>20.3</v>
      </c>
      <c r="G211">
        <v>36.799999999999997</v>
      </c>
      <c r="H211">
        <v>-0.8</v>
      </c>
      <c r="I211">
        <v>7.8</v>
      </c>
      <c r="J211">
        <v>-8.8000000000000007</v>
      </c>
      <c r="K211">
        <v>0.7</v>
      </c>
      <c r="L211">
        <v>-99.9</v>
      </c>
    </row>
    <row r="212" spans="1:12" x14ac:dyDescent="0.25">
      <c r="A212">
        <v>840</v>
      </c>
      <c r="B212" s="1">
        <v>39196</v>
      </c>
      <c r="D212">
        <v>21</v>
      </c>
      <c r="G212">
        <v>37.4</v>
      </c>
      <c r="H212">
        <v>-3.4</v>
      </c>
      <c r="I212">
        <v>5.2</v>
      </c>
      <c r="J212">
        <v>-4.3</v>
      </c>
      <c r="K212">
        <v>-0.4</v>
      </c>
      <c r="L212">
        <v>57</v>
      </c>
    </row>
    <row r="213" spans="1:12" s="4" customFormat="1" x14ac:dyDescent="0.25">
      <c r="A213" s="4">
        <v>840</v>
      </c>
      <c r="B213" s="5">
        <v>39197</v>
      </c>
      <c r="D213" s="4">
        <v>21.2</v>
      </c>
      <c r="G213" s="4">
        <v>37.700000000000003</v>
      </c>
      <c r="H213" s="4">
        <v>-5.8</v>
      </c>
      <c r="I213" s="4">
        <v>6.7</v>
      </c>
      <c r="J213" s="4">
        <v>-5.8</v>
      </c>
      <c r="K213" s="4">
        <v>-0.9</v>
      </c>
      <c r="L213" s="4">
        <v>58</v>
      </c>
    </row>
    <row r="214" spans="1:12" x14ac:dyDescent="0.25">
      <c r="A214">
        <v>840</v>
      </c>
      <c r="B214" s="1">
        <v>39198</v>
      </c>
      <c r="D214">
        <v>21.1</v>
      </c>
      <c r="E214">
        <f>+D213-D214</f>
        <v>9.9999999999997868E-2</v>
      </c>
      <c r="G214">
        <v>37.700000000000003</v>
      </c>
      <c r="H214">
        <v>-2.6</v>
      </c>
      <c r="I214">
        <v>11.1</v>
      </c>
      <c r="J214">
        <v>-8</v>
      </c>
      <c r="K214">
        <v>1.6</v>
      </c>
      <c r="L214">
        <v>54</v>
      </c>
    </row>
    <row r="215" spans="1:12" x14ac:dyDescent="0.25">
      <c r="A215">
        <v>840</v>
      </c>
      <c r="B215" s="1">
        <v>39199</v>
      </c>
      <c r="D215">
        <v>20.9</v>
      </c>
      <c r="E215">
        <f t="shared" ref="E215:E251" si="0">+D214-D215</f>
        <v>0.20000000000000284</v>
      </c>
      <c r="G215">
        <v>37.700000000000003</v>
      </c>
      <c r="H215">
        <v>-1.4</v>
      </c>
      <c r="I215">
        <v>13.1</v>
      </c>
      <c r="J215">
        <v>-4.8</v>
      </c>
      <c r="K215">
        <v>3.4</v>
      </c>
      <c r="L215">
        <v>51</v>
      </c>
    </row>
    <row r="216" spans="1:12" x14ac:dyDescent="0.25">
      <c r="A216">
        <v>840</v>
      </c>
      <c r="B216" s="1">
        <v>39200</v>
      </c>
      <c r="D216">
        <v>20.5</v>
      </c>
      <c r="E216">
        <f t="shared" si="0"/>
        <v>0.39999999999999858</v>
      </c>
      <c r="G216">
        <v>37.799999999999997</v>
      </c>
      <c r="H216">
        <v>0.4</v>
      </c>
      <c r="I216">
        <v>15.3</v>
      </c>
      <c r="J216">
        <v>-3.8</v>
      </c>
      <c r="K216">
        <v>5.8</v>
      </c>
      <c r="L216">
        <v>49</v>
      </c>
    </row>
    <row r="217" spans="1:12" x14ac:dyDescent="0.25">
      <c r="A217">
        <v>840</v>
      </c>
      <c r="B217" s="1">
        <v>39201</v>
      </c>
      <c r="D217">
        <v>19.600000000000001</v>
      </c>
      <c r="E217">
        <f t="shared" si="0"/>
        <v>0.89999999999999858</v>
      </c>
      <c r="G217">
        <v>37.799999999999997</v>
      </c>
      <c r="H217">
        <v>0.7</v>
      </c>
      <c r="I217">
        <v>17</v>
      </c>
      <c r="J217">
        <v>-1.2</v>
      </c>
      <c r="K217">
        <v>6.4</v>
      </c>
      <c r="L217">
        <v>46</v>
      </c>
    </row>
    <row r="218" spans="1:12" x14ac:dyDescent="0.25">
      <c r="A218">
        <v>840</v>
      </c>
      <c r="B218" s="1">
        <v>39202</v>
      </c>
      <c r="D218">
        <v>19</v>
      </c>
      <c r="E218">
        <f t="shared" si="0"/>
        <v>0.60000000000000142</v>
      </c>
      <c r="F218">
        <f>+AVERAGE(E214:E218)</f>
        <v>0.43999999999999984</v>
      </c>
      <c r="G218">
        <v>37.9</v>
      </c>
      <c r="H218">
        <v>1.1000000000000001</v>
      </c>
      <c r="I218">
        <v>16.7</v>
      </c>
      <c r="J218">
        <v>-0.5</v>
      </c>
      <c r="K218">
        <v>6.5</v>
      </c>
      <c r="L218">
        <v>45</v>
      </c>
    </row>
    <row r="219" spans="1:12" x14ac:dyDescent="0.25">
      <c r="A219">
        <v>840</v>
      </c>
      <c r="B219" s="1">
        <v>39203</v>
      </c>
      <c r="D219">
        <v>18.100000000000001</v>
      </c>
      <c r="E219">
        <f t="shared" si="0"/>
        <v>0.89999999999999858</v>
      </c>
      <c r="F219">
        <f t="shared" ref="F219:F251" si="1">+AVERAGE(E215:E219)</f>
        <v>0.6</v>
      </c>
      <c r="G219">
        <v>37.9</v>
      </c>
      <c r="H219">
        <v>5.2</v>
      </c>
      <c r="I219">
        <v>16.8</v>
      </c>
      <c r="J219">
        <v>-0.3</v>
      </c>
      <c r="K219">
        <v>6.8</v>
      </c>
      <c r="L219">
        <v>42</v>
      </c>
    </row>
    <row r="220" spans="1:12" x14ac:dyDescent="0.25">
      <c r="A220">
        <v>840</v>
      </c>
      <c r="B220" s="1">
        <v>39204</v>
      </c>
      <c r="D220">
        <v>17.600000000000001</v>
      </c>
      <c r="E220">
        <f t="shared" si="0"/>
        <v>0.5</v>
      </c>
      <c r="F220">
        <f t="shared" si="1"/>
        <v>0.65999999999999948</v>
      </c>
      <c r="G220">
        <v>38.200000000000003</v>
      </c>
      <c r="H220">
        <v>2.4</v>
      </c>
      <c r="I220">
        <v>13.2</v>
      </c>
      <c r="J220">
        <v>0.6</v>
      </c>
      <c r="K220">
        <v>6</v>
      </c>
      <c r="L220">
        <v>41</v>
      </c>
    </row>
    <row r="221" spans="1:12" x14ac:dyDescent="0.25">
      <c r="A221">
        <v>840</v>
      </c>
      <c r="B221" s="1">
        <v>39205</v>
      </c>
      <c r="D221">
        <v>17.600000000000001</v>
      </c>
      <c r="E221">
        <f t="shared" si="0"/>
        <v>0</v>
      </c>
      <c r="F221">
        <f t="shared" si="1"/>
        <v>0.57999999999999974</v>
      </c>
      <c r="G221">
        <v>38.6</v>
      </c>
      <c r="H221">
        <v>3.1</v>
      </c>
      <c r="I221">
        <v>9.9</v>
      </c>
      <c r="J221">
        <v>0.7</v>
      </c>
      <c r="K221">
        <v>3.8</v>
      </c>
      <c r="L221">
        <v>41</v>
      </c>
    </row>
    <row r="222" spans="1:12" x14ac:dyDescent="0.25">
      <c r="A222">
        <v>840</v>
      </c>
      <c r="B222" s="1">
        <v>39206</v>
      </c>
      <c r="D222">
        <v>16.899999999999999</v>
      </c>
      <c r="E222">
        <f t="shared" si="0"/>
        <v>0.70000000000000284</v>
      </c>
      <c r="F222">
        <f t="shared" si="1"/>
        <v>0.54000000000000059</v>
      </c>
      <c r="G222">
        <v>38.6</v>
      </c>
      <c r="H222">
        <v>1.3</v>
      </c>
      <c r="I222">
        <v>10.8</v>
      </c>
      <c r="J222">
        <v>0.6</v>
      </c>
      <c r="K222">
        <v>5.4</v>
      </c>
      <c r="L222">
        <v>39</v>
      </c>
    </row>
    <row r="223" spans="1:12" x14ac:dyDescent="0.25">
      <c r="A223">
        <v>840</v>
      </c>
      <c r="B223" s="1">
        <v>39207</v>
      </c>
      <c r="D223">
        <v>16.8</v>
      </c>
      <c r="E223">
        <f t="shared" si="0"/>
        <v>9.9999999999997868E-2</v>
      </c>
      <c r="F223">
        <f t="shared" si="1"/>
        <v>0.43999999999999984</v>
      </c>
      <c r="G223">
        <v>38.6</v>
      </c>
      <c r="H223">
        <v>-1.9</v>
      </c>
      <c r="I223">
        <v>7</v>
      </c>
      <c r="J223">
        <v>-1.9</v>
      </c>
      <c r="K223">
        <v>3</v>
      </c>
      <c r="L223">
        <v>37</v>
      </c>
    </row>
    <row r="224" spans="1:12" x14ac:dyDescent="0.25">
      <c r="A224">
        <v>840</v>
      </c>
      <c r="B224" s="1">
        <v>39208</v>
      </c>
      <c r="D224">
        <v>17.600000000000001</v>
      </c>
      <c r="E224">
        <f t="shared" si="0"/>
        <v>-0.80000000000000071</v>
      </c>
      <c r="F224">
        <f t="shared" si="1"/>
        <v>0.1</v>
      </c>
      <c r="G224">
        <v>39.700000000000003</v>
      </c>
      <c r="H224">
        <v>-3.6</v>
      </c>
      <c r="I224">
        <v>2.4</v>
      </c>
      <c r="J224">
        <v>-4.2</v>
      </c>
      <c r="K224">
        <v>-2.6</v>
      </c>
      <c r="L224">
        <v>48</v>
      </c>
    </row>
    <row r="225" spans="1:12" x14ac:dyDescent="0.25">
      <c r="A225">
        <v>840</v>
      </c>
      <c r="B225" s="1">
        <v>39209</v>
      </c>
      <c r="D225">
        <v>18</v>
      </c>
      <c r="E225">
        <f t="shared" si="0"/>
        <v>-0.39999999999999858</v>
      </c>
      <c r="F225">
        <f t="shared" si="1"/>
        <v>-7.999999999999971E-2</v>
      </c>
      <c r="G225">
        <v>40</v>
      </c>
      <c r="H225">
        <v>-2.2000000000000002</v>
      </c>
      <c r="I225">
        <v>5.7</v>
      </c>
      <c r="J225">
        <v>-9.9</v>
      </c>
      <c r="K225">
        <v>-2.1</v>
      </c>
      <c r="L225">
        <v>-99.9</v>
      </c>
    </row>
    <row r="226" spans="1:12" x14ac:dyDescent="0.25">
      <c r="A226">
        <v>840</v>
      </c>
      <c r="B226" s="1">
        <v>39210</v>
      </c>
      <c r="D226">
        <v>18</v>
      </c>
      <c r="E226">
        <f t="shared" si="0"/>
        <v>0</v>
      </c>
      <c r="F226">
        <f t="shared" si="1"/>
        <v>-7.999999999999971E-2</v>
      </c>
      <c r="G226">
        <v>40</v>
      </c>
      <c r="H226">
        <v>-0.7</v>
      </c>
      <c r="I226">
        <v>10.1</v>
      </c>
      <c r="J226">
        <v>-8</v>
      </c>
      <c r="K226">
        <v>1.3</v>
      </c>
      <c r="L226">
        <v>45</v>
      </c>
    </row>
    <row r="227" spans="1:12" x14ac:dyDescent="0.25">
      <c r="A227">
        <v>840</v>
      </c>
      <c r="B227" s="1">
        <v>39211</v>
      </c>
      <c r="D227">
        <v>18.100000000000001</v>
      </c>
      <c r="E227">
        <f t="shared" si="0"/>
        <v>-0.10000000000000142</v>
      </c>
      <c r="F227">
        <f t="shared" si="1"/>
        <v>-0.24000000000000057</v>
      </c>
      <c r="G227">
        <v>40</v>
      </c>
      <c r="H227">
        <v>-1.7</v>
      </c>
      <c r="I227">
        <v>13.6</v>
      </c>
      <c r="J227">
        <v>-4.4000000000000004</v>
      </c>
      <c r="K227">
        <v>3</v>
      </c>
      <c r="L227">
        <v>43</v>
      </c>
    </row>
    <row r="228" spans="1:12" x14ac:dyDescent="0.25">
      <c r="A228">
        <v>840</v>
      </c>
      <c r="B228" s="1">
        <v>39212</v>
      </c>
      <c r="D228">
        <v>17.8</v>
      </c>
      <c r="E228">
        <f t="shared" si="0"/>
        <v>0.30000000000000071</v>
      </c>
      <c r="F228">
        <f t="shared" si="1"/>
        <v>-0.2</v>
      </c>
      <c r="G228">
        <v>40.1</v>
      </c>
      <c r="H228">
        <v>-0.2</v>
      </c>
      <c r="I228">
        <v>15.8</v>
      </c>
      <c r="J228">
        <v>-3.6</v>
      </c>
      <c r="K228">
        <v>5.0999999999999996</v>
      </c>
      <c r="L228">
        <v>42</v>
      </c>
    </row>
    <row r="229" spans="1:12" x14ac:dyDescent="0.25">
      <c r="A229">
        <v>840</v>
      </c>
      <c r="B229" s="1">
        <v>39213</v>
      </c>
      <c r="D229">
        <v>17.2</v>
      </c>
      <c r="E229">
        <f t="shared" si="0"/>
        <v>0.60000000000000142</v>
      </c>
      <c r="F229">
        <f t="shared" si="1"/>
        <v>8.0000000000000432E-2</v>
      </c>
      <c r="G229">
        <v>40.1</v>
      </c>
      <c r="H229">
        <v>3.2</v>
      </c>
      <c r="I229">
        <v>17.5</v>
      </c>
      <c r="J229">
        <v>-1.1000000000000001</v>
      </c>
      <c r="K229">
        <v>7.5</v>
      </c>
      <c r="L229">
        <v>38</v>
      </c>
    </row>
    <row r="230" spans="1:12" x14ac:dyDescent="0.25">
      <c r="A230">
        <v>840</v>
      </c>
      <c r="B230" s="1">
        <v>39214</v>
      </c>
      <c r="D230">
        <v>16.2</v>
      </c>
      <c r="E230">
        <f t="shared" si="0"/>
        <v>1</v>
      </c>
      <c r="F230">
        <f t="shared" si="1"/>
        <v>0.36000000000000015</v>
      </c>
      <c r="G230">
        <v>40.1</v>
      </c>
      <c r="H230">
        <v>1.3</v>
      </c>
      <c r="I230">
        <v>18</v>
      </c>
      <c r="J230">
        <v>0.2</v>
      </c>
      <c r="K230">
        <v>8</v>
      </c>
      <c r="L230">
        <v>35</v>
      </c>
    </row>
    <row r="231" spans="1:12" x14ac:dyDescent="0.25">
      <c r="A231">
        <v>840</v>
      </c>
      <c r="B231" s="1">
        <v>39215</v>
      </c>
      <c r="D231">
        <v>15.2</v>
      </c>
      <c r="E231">
        <f t="shared" si="0"/>
        <v>1</v>
      </c>
      <c r="F231">
        <f t="shared" si="1"/>
        <v>0.56000000000000016</v>
      </c>
      <c r="G231">
        <v>40.200000000000003</v>
      </c>
      <c r="H231">
        <v>1.4</v>
      </c>
      <c r="I231">
        <v>17.8</v>
      </c>
      <c r="J231">
        <v>0.3</v>
      </c>
      <c r="K231">
        <v>7.9</v>
      </c>
      <c r="L231">
        <v>34</v>
      </c>
    </row>
    <row r="232" spans="1:12" x14ac:dyDescent="0.25">
      <c r="A232">
        <v>840</v>
      </c>
      <c r="B232" s="1">
        <v>39216</v>
      </c>
      <c r="D232">
        <v>14.3</v>
      </c>
      <c r="E232">
        <f t="shared" si="0"/>
        <v>0.89999999999999858</v>
      </c>
      <c r="F232">
        <f t="shared" si="1"/>
        <v>0.76000000000000012</v>
      </c>
      <c r="G232">
        <v>40.299999999999997</v>
      </c>
      <c r="H232">
        <v>2.6</v>
      </c>
      <c r="I232">
        <v>17.100000000000001</v>
      </c>
      <c r="J232">
        <v>0.7</v>
      </c>
      <c r="K232">
        <v>7.1</v>
      </c>
      <c r="L232">
        <v>31</v>
      </c>
    </row>
    <row r="233" spans="1:12" x14ac:dyDescent="0.25">
      <c r="A233">
        <v>840</v>
      </c>
      <c r="B233" s="1">
        <v>39217</v>
      </c>
      <c r="D233">
        <v>13.5</v>
      </c>
      <c r="E233">
        <f t="shared" si="0"/>
        <v>0.80000000000000071</v>
      </c>
      <c r="F233">
        <f t="shared" si="1"/>
        <v>0.8600000000000001</v>
      </c>
      <c r="G233">
        <v>40.299999999999997</v>
      </c>
      <c r="H233">
        <v>2</v>
      </c>
      <c r="I233">
        <v>14.6</v>
      </c>
      <c r="J233">
        <v>1.7</v>
      </c>
      <c r="K233">
        <v>7</v>
      </c>
      <c r="L233">
        <v>30</v>
      </c>
    </row>
    <row r="234" spans="1:12" x14ac:dyDescent="0.25">
      <c r="A234">
        <v>840</v>
      </c>
      <c r="B234" s="1">
        <v>39218</v>
      </c>
      <c r="D234">
        <v>13.1</v>
      </c>
      <c r="E234">
        <f t="shared" si="0"/>
        <v>0.40000000000000036</v>
      </c>
      <c r="F234">
        <f t="shared" si="1"/>
        <v>0.82</v>
      </c>
      <c r="G234">
        <v>40.4</v>
      </c>
      <c r="H234">
        <v>0.4</v>
      </c>
      <c r="I234">
        <v>14.8</v>
      </c>
      <c r="J234">
        <v>-0.2</v>
      </c>
      <c r="K234">
        <v>5.6</v>
      </c>
      <c r="L234">
        <v>29</v>
      </c>
    </row>
    <row r="235" spans="1:12" x14ac:dyDescent="0.25">
      <c r="A235">
        <v>840</v>
      </c>
      <c r="B235" s="1">
        <v>39219</v>
      </c>
      <c r="D235">
        <v>12.5</v>
      </c>
      <c r="E235">
        <f t="shared" si="0"/>
        <v>0.59999999999999964</v>
      </c>
      <c r="F235">
        <f t="shared" si="1"/>
        <v>0.73999999999999988</v>
      </c>
      <c r="G235">
        <v>40.700000000000003</v>
      </c>
      <c r="H235">
        <v>2.7</v>
      </c>
      <c r="I235">
        <v>12.7</v>
      </c>
      <c r="J235">
        <v>-0.1</v>
      </c>
      <c r="K235">
        <v>4.5</v>
      </c>
      <c r="L235">
        <v>28</v>
      </c>
    </row>
    <row r="236" spans="1:12" x14ac:dyDescent="0.25">
      <c r="A236">
        <v>840</v>
      </c>
      <c r="B236" s="1">
        <v>39220</v>
      </c>
      <c r="D236">
        <v>12</v>
      </c>
      <c r="E236">
        <f t="shared" si="0"/>
        <v>0.5</v>
      </c>
      <c r="F236">
        <f t="shared" si="1"/>
        <v>0.6399999999999999</v>
      </c>
      <c r="G236">
        <v>40.700000000000003</v>
      </c>
      <c r="H236">
        <v>1.6</v>
      </c>
      <c r="I236">
        <v>12.7</v>
      </c>
      <c r="J236">
        <v>0.8</v>
      </c>
      <c r="K236">
        <v>5.5</v>
      </c>
      <c r="L236">
        <v>26</v>
      </c>
    </row>
    <row r="237" spans="1:12" x14ac:dyDescent="0.25">
      <c r="A237">
        <v>840</v>
      </c>
      <c r="B237" s="1">
        <v>39221</v>
      </c>
      <c r="D237">
        <v>11.1</v>
      </c>
      <c r="E237">
        <f t="shared" si="0"/>
        <v>0.90000000000000036</v>
      </c>
      <c r="F237">
        <f t="shared" si="1"/>
        <v>0.64000000000000024</v>
      </c>
      <c r="G237">
        <v>40.799999999999997</v>
      </c>
      <c r="H237">
        <v>1.4</v>
      </c>
      <c r="I237">
        <v>15.7</v>
      </c>
      <c r="J237">
        <v>-0.2</v>
      </c>
      <c r="K237">
        <v>6.4</v>
      </c>
      <c r="L237">
        <v>24</v>
      </c>
    </row>
    <row r="238" spans="1:12" x14ac:dyDescent="0.25">
      <c r="A238">
        <v>840</v>
      </c>
      <c r="B238" s="1">
        <v>39222</v>
      </c>
      <c r="D238">
        <v>10.1</v>
      </c>
      <c r="E238">
        <f t="shared" si="0"/>
        <v>1</v>
      </c>
      <c r="F238">
        <f t="shared" si="1"/>
        <v>0.68</v>
      </c>
      <c r="G238">
        <v>41.1</v>
      </c>
      <c r="H238">
        <v>2.2000000000000002</v>
      </c>
      <c r="I238">
        <v>15.7</v>
      </c>
      <c r="J238">
        <v>0.7</v>
      </c>
      <c r="K238">
        <v>6.9</v>
      </c>
      <c r="L238">
        <v>22</v>
      </c>
    </row>
    <row r="239" spans="1:12" x14ac:dyDescent="0.25">
      <c r="A239">
        <v>840</v>
      </c>
      <c r="B239" s="1">
        <v>39223</v>
      </c>
      <c r="D239">
        <v>9.3000000000000007</v>
      </c>
      <c r="E239">
        <f t="shared" si="0"/>
        <v>0.79999999999999893</v>
      </c>
      <c r="F239">
        <f t="shared" si="1"/>
        <v>0.75999999999999979</v>
      </c>
      <c r="G239">
        <v>41.1</v>
      </c>
      <c r="H239">
        <v>1.1000000000000001</v>
      </c>
      <c r="I239">
        <v>12.8</v>
      </c>
      <c r="J239">
        <v>1</v>
      </c>
      <c r="K239">
        <v>5.8</v>
      </c>
      <c r="L239">
        <v>20</v>
      </c>
    </row>
    <row r="240" spans="1:12" x14ac:dyDescent="0.25">
      <c r="A240">
        <v>840</v>
      </c>
      <c r="B240" s="1">
        <v>39224</v>
      </c>
      <c r="D240">
        <v>8.4</v>
      </c>
      <c r="E240">
        <f t="shared" si="0"/>
        <v>0.90000000000000036</v>
      </c>
      <c r="F240">
        <f t="shared" si="1"/>
        <v>0.82</v>
      </c>
      <c r="G240">
        <v>41.2</v>
      </c>
      <c r="H240">
        <v>5.9</v>
      </c>
      <c r="I240">
        <v>12.5</v>
      </c>
      <c r="J240">
        <v>0.4</v>
      </c>
      <c r="K240">
        <v>6.6</v>
      </c>
      <c r="L240">
        <v>18</v>
      </c>
    </row>
    <row r="241" spans="1:12" x14ac:dyDescent="0.25">
      <c r="A241">
        <v>840</v>
      </c>
      <c r="B241" s="1">
        <v>39225</v>
      </c>
      <c r="D241">
        <v>8.6</v>
      </c>
      <c r="E241">
        <f t="shared" si="0"/>
        <v>-0.19999999999999929</v>
      </c>
      <c r="F241">
        <f t="shared" si="1"/>
        <v>0.68</v>
      </c>
      <c r="G241">
        <v>41.8</v>
      </c>
      <c r="H241">
        <v>-0.2</v>
      </c>
      <c r="I241">
        <v>5.9</v>
      </c>
      <c r="J241">
        <v>-0.2</v>
      </c>
      <c r="K241">
        <v>2.9</v>
      </c>
      <c r="L241">
        <v>-99.9</v>
      </c>
    </row>
    <row r="242" spans="1:12" x14ac:dyDescent="0.25">
      <c r="A242">
        <v>840</v>
      </c>
      <c r="B242" s="1">
        <v>39226</v>
      </c>
      <c r="D242">
        <v>8.9</v>
      </c>
      <c r="E242">
        <f t="shared" si="0"/>
        <v>-0.30000000000000071</v>
      </c>
      <c r="F242">
        <f t="shared" si="1"/>
        <v>0.43999999999999984</v>
      </c>
      <c r="G242">
        <v>42.2</v>
      </c>
      <c r="H242">
        <v>-2.2999999999999998</v>
      </c>
      <c r="I242">
        <v>3.8</v>
      </c>
      <c r="J242">
        <v>-4.4000000000000004</v>
      </c>
      <c r="K242">
        <v>0.2</v>
      </c>
      <c r="L242">
        <v>25</v>
      </c>
    </row>
    <row r="243" spans="1:12" x14ac:dyDescent="0.25">
      <c r="A243">
        <v>840</v>
      </c>
      <c r="B243" s="1">
        <v>39227</v>
      </c>
      <c r="D243">
        <v>9</v>
      </c>
      <c r="E243">
        <f t="shared" si="0"/>
        <v>-9.9999999999999645E-2</v>
      </c>
      <c r="F243">
        <f t="shared" si="1"/>
        <v>0.21999999999999992</v>
      </c>
      <c r="G243">
        <v>42.3</v>
      </c>
      <c r="H243">
        <v>1.6</v>
      </c>
      <c r="I243">
        <v>11</v>
      </c>
      <c r="J243">
        <v>-5.7</v>
      </c>
      <c r="K243">
        <v>2.7</v>
      </c>
      <c r="L243">
        <v>18</v>
      </c>
    </row>
    <row r="244" spans="1:12" x14ac:dyDescent="0.25">
      <c r="A244">
        <v>840</v>
      </c>
      <c r="B244" s="1">
        <v>39228</v>
      </c>
      <c r="D244">
        <v>8.8000000000000007</v>
      </c>
      <c r="E244">
        <f t="shared" si="0"/>
        <v>0.19999999999999929</v>
      </c>
      <c r="F244">
        <f t="shared" si="1"/>
        <v>0.1</v>
      </c>
      <c r="G244">
        <v>42.4</v>
      </c>
      <c r="H244">
        <v>0.3</v>
      </c>
      <c r="I244">
        <v>13.5</v>
      </c>
      <c r="J244">
        <v>0.3</v>
      </c>
      <c r="K244">
        <v>6</v>
      </c>
      <c r="L244">
        <v>19</v>
      </c>
    </row>
    <row r="245" spans="1:12" x14ac:dyDescent="0.25">
      <c r="A245">
        <v>840</v>
      </c>
      <c r="B245" s="1">
        <v>39229</v>
      </c>
      <c r="D245">
        <v>7.9</v>
      </c>
      <c r="E245">
        <f t="shared" si="0"/>
        <v>0.90000000000000036</v>
      </c>
      <c r="F245">
        <f t="shared" si="1"/>
        <v>0.1</v>
      </c>
      <c r="G245">
        <v>42.4</v>
      </c>
      <c r="H245">
        <v>1.4</v>
      </c>
      <c r="I245">
        <v>15</v>
      </c>
      <c r="J245">
        <v>-0.5</v>
      </c>
      <c r="K245">
        <v>6.6</v>
      </c>
      <c r="L245">
        <v>16</v>
      </c>
    </row>
    <row r="246" spans="1:12" x14ac:dyDescent="0.25">
      <c r="A246">
        <v>840</v>
      </c>
      <c r="B246" s="1">
        <v>39230</v>
      </c>
      <c r="D246">
        <v>6.6</v>
      </c>
      <c r="E246">
        <f t="shared" si="0"/>
        <v>1.3000000000000007</v>
      </c>
      <c r="F246">
        <f t="shared" si="1"/>
        <v>0.4</v>
      </c>
      <c r="G246">
        <v>42.4</v>
      </c>
      <c r="H246">
        <v>1.6</v>
      </c>
      <c r="I246">
        <v>15.5</v>
      </c>
      <c r="J246">
        <v>0.1</v>
      </c>
      <c r="K246">
        <v>7.4</v>
      </c>
      <c r="L246">
        <v>13</v>
      </c>
    </row>
    <row r="247" spans="1:12" x14ac:dyDescent="0.25">
      <c r="A247">
        <v>840</v>
      </c>
      <c r="B247" s="1">
        <v>39231</v>
      </c>
      <c r="D247">
        <v>5.5</v>
      </c>
      <c r="E247">
        <f t="shared" si="0"/>
        <v>1.0999999999999996</v>
      </c>
      <c r="F247">
        <f t="shared" si="1"/>
        <v>0.68</v>
      </c>
      <c r="G247">
        <v>42.4</v>
      </c>
      <c r="H247">
        <v>0.9</v>
      </c>
      <c r="I247">
        <v>15.7</v>
      </c>
      <c r="J247">
        <v>0.7</v>
      </c>
      <c r="K247">
        <v>7.2</v>
      </c>
      <c r="L247">
        <v>11</v>
      </c>
    </row>
    <row r="248" spans="1:12" x14ac:dyDescent="0.25">
      <c r="A248">
        <v>840</v>
      </c>
      <c r="B248" s="1">
        <v>39232</v>
      </c>
      <c r="D248">
        <v>3.8</v>
      </c>
      <c r="E248">
        <f t="shared" si="0"/>
        <v>1.7000000000000002</v>
      </c>
      <c r="F248">
        <f t="shared" si="1"/>
        <v>1.04</v>
      </c>
      <c r="G248">
        <v>42.4</v>
      </c>
      <c r="H248">
        <v>0.5</v>
      </c>
      <c r="I248">
        <v>15.6</v>
      </c>
      <c r="J248">
        <v>-0.2</v>
      </c>
      <c r="K248">
        <v>7.4</v>
      </c>
      <c r="L248">
        <v>8</v>
      </c>
    </row>
    <row r="249" spans="1:12" x14ac:dyDescent="0.25">
      <c r="A249">
        <v>840</v>
      </c>
      <c r="B249" s="1">
        <v>39233</v>
      </c>
      <c r="D249">
        <v>1.7</v>
      </c>
      <c r="E249">
        <f t="shared" si="0"/>
        <v>2.0999999999999996</v>
      </c>
      <c r="F249">
        <f t="shared" si="1"/>
        <v>1.4200000000000002</v>
      </c>
      <c r="G249">
        <v>42.4</v>
      </c>
      <c r="H249">
        <v>-0.4</v>
      </c>
      <c r="I249">
        <v>13.8</v>
      </c>
      <c r="J249">
        <v>-1.8</v>
      </c>
      <c r="K249">
        <v>5.7</v>
      </c>
      <c r="L249">
        <v>4</v>
      </c>
    </row>
    <row r="250" spans="1:12" x14ac:dyDescent="0.25">
      <c r="A250">
        <v>840</v>
      </c>
      <c r="B250" s="1">
        <v>39234</v>
      </c>
      <c r="D250">
        <v>0.6</v>
      </c>
      <c r="E250">
        <f t="shared" si="0"/>
        <v>1.1000000000000001</v>
      </c>
      <c r="F250">
        <f t="shared" si="1"/>
        <v>1.4600000000000002</v>
      </c>
      <c r="G250">
        <v>42.4</v>
      </c>
      <c r="H250">
        <v>0.8</v>
      </c>
      <c r="I250">
        <v>16.399999999999999</v>
      </c>
      <c r="J250">
        <v>-1.6</v>
      </c>
      <c r="K250">
        <v>7.1</v>
      </c>
      <c r="L250">
        <v>2</v>
      </c>
    </row>
    <row r="251" spans="1:12" x14ac:dyDescent="0.25">
      <c r="A251" s="2">
        <v>840</v>
      </c>
      <c r="B251" s="3">
        <v>39235</v>
      </c>
      <c r="C251" s="2"/>
      <c r="D251" s="2">
        <v>0</v>
      </c>
      <c r="E251" s="2">
        <f t="shared" si="0"/>
        <v>0.6</v>
      </c>
      <c r="F251" s="2">
        <f t="shared" si="1"/>
        <v>1.3199999999999998</v>
      </c>
      <c r="G251" s="2">
        <v>42.4</v>
      </c>
      <c r="H251" s="2">
        <v>3.3</v>
      </c>
      <c r="I251" s="2">
        <v>17.600000000000001</v>
      </c>
      <c r="J251" s="2">
        <v>-0.3</v>
      </c>
      <c r="K251" s="2">
        <v>8.1</v>
      </c>
      <c r="L251" s="2">
        <v>2</v>
      </c>
    </row>
    <row r="252" spans="1:12" x14ac:dyDescent="0.25">
      <c r="D252" s="16" t="s">
        <v>50</v>
      </c>
      <c r="E252" s="18">
        <f>AVERAGE(E214:E251)</f>
        <v>0.55789473684210533</v>
      </c>
      <c r="F252" s="19">
        <f>AVERAGE(F214:F251)</f>
        <v>0.53941176470588237</v>
      </c>
      <c r="G252">
        <f>G251-G213</f>
        <v>4.6999999999999957</v>
      </c>
      <c r="H252" t="s">
        <v>51</v>
      </c>
      <c r="J252" s="20" t="s">
        <v>52</v>
      </c>
      <c r="K252" s="21">
        <f>AVERAGE(K214:K251)</f>
        <v>5.0921052631578929</v>
      </c>
    </row>
    <row r="253" spans="1:12" x14ac:dyDescent="0.25">
      <c r="D253" s="16" t="s">
        <v>53</v>
      </c>
      <c r="E253" s="10">
        <f>MAX(E214:E251)</f>
        <v>2.0999999999999996</v>
      </c>
      <c r="F253" s="22">
        <f>MAX(F214:F251)</f>
        <v>1.4600000000000002</v>
      </c>
    </row>
    <row r="254" spans="1:12" x14ac:dyDescent="0.25">
      <c r="D254" s="16" t="s">
        <v>54</v>
      </c>
      <c r="E254" s="16">
        <f>COUNT(E214:E251)</f>
        <v>38</v>
      </c>
    </row>
    <row r="255" spans="1:12" x14ac:dyDescent="0.25">
      <c r="D255">
        <f>+MAX(D19:D251)</f>
        <v>21.2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workbookViewId="0">
      <pane xSplit="2" ySplit="6" topLeftCell="C220" activePane="bottomRight" state="frozen"/>
      <selection pane="topRight" activeCell="C1" sqref="C1"/>
      <selection pane="bottomLeft" activeCell="A7" sqref="A7"/>
      <selection pane="bottomRight" activeCell="E240" sqref="E240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59</v>
      </c>
    </row>
    <row r="3" spans="1:12" x14ac:dyDescent="0.25">
      <c r="E3" s="16"/>
      <c r="F3" s="7" t="s">
        <v>15</v>
      </c>
    </row>
    <row r="4" spans="1:12" x14ac:dyDescent="0.25">
      <c r="E4" s="16"/>
      <c r="F4" s="7" t="s">
        <v>19</v>
      </c>
    </row>
    <row r="5" spans="1:12" x14ac:dyDescent="0.25">
      <c r="E5" s="16" t="s">
        <v>26</v>
      </c>
      <c r="F5" s="8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7" t="s">
        <v>33</v>
      </c>
      <c r="F6" s="9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38626</v>
      </c>
      <c r="D7">
        <v>0</v>
      </c>
      <c r="G7">
        <v>0</v>
      </c>
      <c r="H7">
        <v>2.6</v>
      </c>
      <c r="I7">
        <v>14.9</v>
      </c>
      <c r="J7">
        <v>0.9</v>
      </c>
      <c r="K7">
        <v>6.5</v>
      </c>
      <c r="L7">
        <v>1</v>
      </c>
    </row>
    <row r="8" spans="1:12" x14ac:dyDescent="0.25">
      <c r="A8">
        <v>840</v>
      </c>
      <c r="B8" s="1">
        <v>38627</v>
      </c>
      <c r="D8">
        <v>0</v>
      </c>
      <c r="G8">
        <v>0</v>
      </c>
      <c r="H8">
        <v>2.1</v>
      </c>
      <c r="I8">
        <v>16.5</v>
      </c>
      <c r="J8">
        <v>1.3</v>
      </c>
      <c r="K8">
        <v>7.5</v>
      </c>
      <c r="L8">
        <v>2</v>
      </c>
    </row>
    <row r="9" spans="1:12" x14ac:dyDescent="0.25">
      <c r="A9">
        <v>840</v>
      </c>
      <c r="B9" s="1">
        <v>38628</v>
      </c>
      <c r="D9">
        <v>0</v>
      </c>
      <c r="G9">
        <v>0.1</v>
      </c>
      <c r="H9">
        <v>6.2</v>
      </c>
      <c r="I9">
        <v>14.5</v>
      </c>
      <c r="J9">
        <v>0.6</v>
      </c>
      <c r="K9">
        <v>7.2</v>
      </c>
      <c r="L9">
        <v>2</v>
      </c>
    </row>
    <row r="10" spans="1:12" x14ac:dyDescent="0.25">
      <c r="A10">
        <v>840</v>
      </c>
      <c r="B10" s="1">
        <v>38629</v>
      </c>
      <c r="D10">
        <v>0</v>
      </c>
      <c r="G10">
        <v>0.4</v>
      </c>
      <c r="H10">
        <v>8.3000000000000007</v>
      </c>
      <c r="I10">
        <v>14.4</v>
      </c>
      <c r="J10">
        <v>5.5</v>
      </c>
      <c r="K10">
        <v>9.3000000000000007</v>
      </c>
      <c r="L10">
        <v>2</v>
      </c>
    </row>
    <row r="11" spans="1:12" x14ac:dyDescent="0.25">
      <c r="A11">
        <v>840</v>
      </c>
      <c r="B11" s="1">
        <v>38630</v>
      </c>
      <c r="D11">
        <v>0</v>
      </c>
      <c r="G11">
        <v>0.9</v>
      </c>
      <c r="H11">
        <v>3.4</v>
      </c>
      <c r="I11">
        <v>11.8</v>
      </c>
      <c r="J11">
        <v>3.4</v>
      </c>
      <c r="K11">
        <v>7.5</v>
      </c>
      <c r="L11">
        <v>2</v>
      </c>
    </row>
    <row r="12" spans="1:12" x14ac:dyDescent="0.25">
      <c r="A12">
        <v>840</v>
      </c>
      <c r="B12" s="1">
        <v>38631</v>
      </c>
      <c r="D12">
        <v>0</v>
      </c>
      <c r="G12">
        <v>1</v>
      </c>
      <c r="H12">
        <v>1.5</v>
      </c>
      <c r="I12">
        <v>11.8</v>
      </c>
      <c r="J12">
        <v>-0.2</v>
      </c>
      <c r="K12">
        <v>4.8</v>
      </c>
      <c r="L12">
        <v>2</v>
      </c>
    </row>
    <row r="13" spans="1:12" x14ac:dyDescent="0.25">
      <c r="A13">
        <v>840</v>
      </c>
      <c r="B13" s="1">
        <v>38632</v>
      </c>
      <c r="D13">
        <v>0</v>
      </c>
      <c r="G13">
        <v>1</v>
      </c>
      <c r="H13">
        <v>1.6</v>
      </c>
      <c r="I13">
        <v>6.4</v>
      </c>
      <c r="J13">
        <v>0.5</v>
      </c>
      <c r="K13">
        <v>3.7</v>
      </c>
      <c r="L13">
        <v>2</v>
      </c>
    </row>
    <row r="14" spans="1:12" x14ac:dyDescent="0.25">
      <c r="A14">
        <v>840</v>
      </c>
      <c r="B14" s="1">
        <v>38633</v>
      </c>
      <c r="D14">
        <v>0</v>
      </c>
      <c r="G14">
        <v>1.1000000000000001</v>
      </c>
      <c r="H14">
        <v>0.7</v>
      </c>
      <c r="I14">
        <v>13.5</v>
      </c>
      <c r="J14">
        <v>0.6</v>
      </c>
      <c r="K14">
        <v>5.7</v>
      </c>
      <c r="L14">
        <v>2</v>
      </c>
    </row>
    <row r="15" spans="1:12" x14ac:dyDescent="0.25">
      <c r="A15">
        <v>840</v>
      </c>
      <c r="B15" s="1">
        <v>38634</v>
      </c>
      <c r="D15">
        <v>0</v>
      </c>
      <c r="G15">
        <v>1.5</v>
      </c>
      <c r="H15">
        <v>3.4</v>
      </c>
      <c r="I15">
        <v>13.5</v>
      </c>
      <c r="J15">
        <v>0</v>
      </c>
      <c r="K15">
        <v>6</v>
      </c>
      <c r="L15">
        <v>2</v>
      </c>
    </row>
    <row r="16" spans="1:12" x14ac:dyDescent="0.25">
      <c r="A16">
        <v>840</v>
      </c>
      <c r="B16" s="1">
        <v>38635</v>
      </c>
      <c r="D16">
        <v>0.4</v>
      </c>
      <c r="G16">
        <v>2.5</v>
      </c>
      <c r="H16">
        <v>0.6</v>
      </c>
      <c r="I16">
        <v>5.4</v>
      </c>
      <c r="J16">
        <v>0.6</v>
      </c>
      <c r="K16">
        <v>2.1</v>
      </c>
      <c r="L16">
        <v>5</v>
      </c>
    </row>
    <row r="17" spans="1:12" x14ac:dyDescent="0.25">
      <c r="A17">
        <v>840</v>
      </c>
      <c r="B17" s="1">
        <v>38636</v>
      </c>
      <c r="D17">
        <v>0.4</v>
      </c>
      <c r="G17">
        <v>2.7</v>
      </c>
      <c r="H17">
        <v>-0.2</v>
      </c>
      <c r="I17">
        <v>5.5</v>
      </c>
      <c r="J17">
        <v>-0.8</v>
      </c>
      <c r="K17">
        <v>0.8</v>
      </c>
      <c r="L17">
        <v>211</v>
      </c>
    </row>
    <row r="18" spans="1:12" x14ac:dyDescent="0.25">
      <c r="A18">
        <v>840</v>
      </c>
      <c r="B18" s="1">
        <v>38637</v>
      </c>
      <c r="D18">
        <v>0.6</v>
      </c>
      <c r="G18">
        <v>3</v>
      </c>
      <c r="H18">
        <v>-2.2000000000000002</v>
      </c>
      <c r="I18">
        <v>2.1</v>
      </c>
      <c r="J18">
        <v>-3.2</v>
      </c>
      <c r="K18">
        <v>0.2</v>
      </c>
      <c r="L18">
        <v>211</v>
      </c>
    </row>
    <row r="19" spans="1:12" x14ac:dyDescent="0.25">
      <c r="A19">
        <v>840</v>
      </c>
      <c r="B19" s="1">
        <v>38638</v>
      </c>
      <c r="D19">
        <v>0.5</v>
      </c>
      <c r="G19">
        <v>3.3</v>
      </c>
      <c r="H19">
        <v>0.9</v>
      </c>
      <c r="I19">
        <v>10.1</v>
      </c>
      <c r="J19">
        <v>-5.6</v>
      </c>
      <c r="K19">
        <v>1.9</v>
      </c>
      <c r="L19">
        <v>3</v>
      </c>
    </row>
    <row r="20" spans="1:12" x14ac:dyDescent="0.25">
      <c r="A20">
        <v>840</v>
      </c>
      <c r="B20" s="1">
        <v>38639</v>
      </c>
      <c r="D20">
        <v>0</v>
      </c>
      <c r="G20">
        <v>3.3</v>
      </c>
      <c r="H20">
        <v>-0.5</v>
      </c>
      <c r="I20">
        <v>12.7</v>
      </c>
      <c r="J20">
        <v>-1.5</v>
      </c>
      <c r="K20">
        <v>4.0999999999999996</v>
      </c>
      <c r="L20">
        <v>2</v>
      </c>
    </row>
    <row r="21" spans="1:12" x14ac:dyDescent="0.25">
      <c r="A21">
        <v>840</v>
      </c>
      <c r="B21" s="1">
        <v>38640</v>
      </c>
      <c r="D21">
        <v>0</v>
      </c>
      <c r="G21">
        <v>3.4</v>
      </c>
      <c r="H21">
        <v>-0.4</v>
      </c>
      <c r="I21">
        <v>15</v>
      </c>
      <c r="J21">
        <v>-2.1</v>
      </c>
      <c r="K21">
        <v>5.6</v>
      </c>
      <c r="L21">
        <v>2</v>
      </c>
    </row>
    <row r="22" spans="1:12" x14ac:dyDescent="0.25">
      <c r="A22">
        <v>840</v>
      </c>
      <c r="B22" s="1">
        <v>38641</v>
      </c>
      <c r="D22">
        <v>0</v>
      </c>
      <c r="G22">
        <v>3.6</v>
      </c>
      <c r="H22">
        <v>3.5</v>
      </c>
      <c r="I22">
        <v>10.9</v>
      </c>
      <c r="J22">
        <v>-1.5</v>
      </c>
      <c r="K22">
        <v>4.5</v>
      </c>
      <c r="L22">
        <v>2</v>
      </c>
    </row>
    <row r="23" spans="1:12" x14ac:dyDescent="0.25">
      <c r="A23">
        <v>840</v>
      </c>
      <c r="B23" s="1">
        <v>38642</v>
      </c>
      <c r="D23">
        <v>0</v>
      </c>
      <c r="G23">
        <v>3.6</v>
      </c>
      <c r="H23">
        <v>0.3</v>
      </c>
      <c r="I23">
        <v>10.8</v>
      </c>
      <c r="J23">
        <v>0.3</v>
      </c>
      <c r="K23">
        <v>5.2</v>
      </c>
      <c r="L23">
        <v>2</v>
      </c>
    </row>
    <row r="24" spans="1:12" x14ac:dyDescent="0.25">
      <c r="A24">
        <v>840</v>
      </c>
      <c r="B24" s="1">
        <v>38643</v>
      </c>
      <c r="D24">
        <v>0</v>
      </c>
      <c r="G24">
        <v>3.6</v>
      </c>
      <c r="H24">
        <v>-99.9</v>
      </c>
      <c r="I24">
        <v>-99.9</v>
      </c>
      <c r="J24">
        <v>-99.9</v>
      </c>
      <c r="K24">
        <v>-99.9</v>
      </c>
      <c r="L24">
        <v>-99.9</v>
      </c>
    </row>
    <row r="25" spans="1:12" x14ac:dyDescent="0.25">
      <c r="A25">
        <v>840</v>
      </c>
      <c r="B25" s="1">
        <v>38644</v>
      </c>
      <c r="D25">
        <v>0.2</v>
      </c>
      <c r="G25">
        <v>3.8</v>
      </c>
      <c r="H25">
        <v>-99.9</v>
      </c>
      <c r="I25">
        <v>-99.9</v>
      </c>
      <c r="J25">
        <v>-99.9</v>
      </c>
      <c r="K25">
        <v>-99.9</v>
      </c>
      <c r="L25">
        <v>-99.9</v>
      </c>
    </row>
    <row r="26" spans="1:12" x14ac:dyDescent="0.25">
      <c r="A26">
        <v>840</v>
      </c>
      <c r="B26" s="1">
        <v>38645</v>
      </c>
      <c r="D26">
        <v>0.6</v>
      </c>
      <c r="G26">
        <v>4.3</v>
      </c>
      <c r="H26">
        <v>-99.9</v>
      </c>
      <c r="I26">
        <v>-99.9</v>
      </c>
      <c r="J26">
        <v>-99.9</v>
      </c>
      <c r="K26">
        <v>-99.9</v>
      </c>
      <c r="L26">
        <v>-99.9</v>
      </c>
    </row>
    <row r="27" spans="1:12" x14ac:dyDescent="0.25">
      <c r="A27">
        <v>840</v>
      </c>
      <c r="B27" s="1">
        <v>38646</v>
      </c>
      <c r="D27">
        <v>0.6</v>
      </c>
      <c r="G27">
        <v>4.4000000000000004</v>
      </c>
      <c r="H27">
        <v>-99.9</v>
      </c>
      <c r="I27">
        <v>-99.9</v>
      </c>
      <c r="J27">
        <v>-99.9</v>
      </c>
      <c r="K27">
        <v>-99.9</v>
      </c>
      <c r="L27">
        <v>-99.9</v>
      </c>
    </row>
    <row r="28" spans="1:12" x14ac:dyDescent="0.25">
      <c r="A28">
        <v>840</v>
      </c>
      <c r="B28" s="1">
        <v>38647</v>
      </c>
      <c r="D28">
        <v>0.6</v>
      </c>
      <c r="G28">
        <v>4.4000000000000004</v>
      </c>
      <c r="H28">
        <v>-99.9</v>
      </c>
      <c r="I28">
        <v>-99.9</v>
      </c>
      <c r="J28">
        <v>-99.9</v>
      </c>
      <c r="K28">
        <v>-99.9</v>
      </c>
      <c r="L28">
        <v>-99.9</v>
      </c>
    </row>
    <row r="29" spans="1:12" x14ac:dyDescent="0.25">
      <c r="A29">
        <v>840</v>
      </c>
      <c r="B29" s="1">
        <v>38648</v>
      </c>
      <c r="D29">
        <v>0.5</v>
      </c>
      <c r="G29">
        <v>4.4000000000000004</v>
      </c>
      <c r="H29">
        <v>-99.9</v>
      </c>
      <c r="I29">
        <v>-99.9</v>
      </c>
      <c r="J29">
        <v>-99.9</v>
      </c>
      <c r="K29">
        <v>-99.9</v>
      </c>
      <c r="L29">
        <v>-99.9</v>
      </c>
    </row>
    <row r="30" spans="1:12" x14ac:dyDescent="0.25">
      <c r="A30">
        <v>840</v>
      </c>
      <c r="B30" s="1">
        <v>38649</v>
      </c>
      <c r="D30">
        <v>0.5</v>
      </c>
      <c r="G30">
        <v>4.4000000000000004</v>
      </c>
      <c r="H30">
        <v>-99.9</v>
      </c>
      <c r="I30">
        <v>-99.9</v>
      </c>
      <c r="J30">
        <v>-99.9</v>
      </c>
      <c r="K30">
        <v>-99.9</v>
      </c>
      <c r="L30">
        <v>-99.9</v>
      </c>
    </row>
    <row r="31" spans="1:12" x14ac:dyDescent="0.25">
      <c r="A31">
        <v>840</v>
      </c>
      <c r="B31" s="1">
        <v>38650</v>
      </c>
      <c r="D31">
        <v>0.3</v>
      </c>
      <c r="G31">
        <v>4.4000000000000004</v>
      </c>
      <c r="H31">
        <v>-99.9</v>
      </c>
      <c r="I31">
        <v>-99.9</v>
      </c>
      <c r="J31">
        <v>-99.9</v>
      </c>
      <c r="K31">
        <v>-99.9</v>
      </c>
      <c r="L31">
        <v>-99.9</v>
      </c>
    </row>
    <row r="32" spans="1:12" x14ac:dyDescent="0.25">
      <c r="A32">
        <v>840</v>
      </c>
      <c r="B32" s="1">
        <v>38651</v>
      </c>
      <c r="D32">
        <v>0.2</v>
      </c>
      <c r="G32">
        <v>4.4000000000000004</v>
      </c>
      <c r="H32">
        <v>-99.9</v>
      </c>
      <c r="I32">
        <v>-99.9</v>
      </c>
      <c r="J32">
        <v>-99.9</v>
      </c>
      <c r="K32">
        <v>-99.9</v>
      </c>
      <c r="L32">
        <v>-99.9</v>
      </c>
    </row>
    <row r="33" spans="1:12" x14ac:dyDescent="0.25">
      <c r="A33">
        <v>840</v>
      </c>
      <c r="B33" s="1">
        <v>38652</v>
      </c>
      <c r="D33">
        <v>0</v>
      </c>
      <c r="G33">
        <v>4.4000000000000004</v>
      </c>
      <c r="H33">
        <v>-99.9</v>
      </c>
      <c r="I33">
        <v>-99.9</v>
      </c>
      <c r="J33">
        <v>-99.9</v>
      </c>
      <c r="K33">
        <v>-99.9</v>
      </c>
      <c r="L33">
        <v>-99.9</v>
      </c>
    </row>
    <row r="34" spans="1:12" x14ac:dyDescent="0.25">
      <c r="A34">
        <v>840</v>
      </c>
      <c r="B34" s="1">
        <v>38653</v>
      </c>
      <c r="D34">
        <v>0</v>
      </c>
      <c r="G34">
        <v>4.5</v>
      </c>
      <c r="H34">
        <v>-99.9</v>
      </c>
      <c r="I34">
        <v>-99.9</v>
      </c>
      <c r="J34">
        <v>-99.9</v>
      </c>
      <c r="K34">
        <v>-99.9</v>
      </c>
      <c r="L34">
        <v>-99.9</v>
      </c>
    </row>
    <row r="35" spans="1:12" x14ac:dyDescent="0.25">
      <c r="A35">
        <v>840</v>
      </c>
      <c r="B35" s="1">
        <v>38654</v>
      </c>
      <c r="D35">
        <v>0</v>
      </c>
      <c r="G35">
        <v>4.5</v>
      </c>
      <c r="H35">
        <v>-99.9</v>
      </c>
      <c r="I35">
        <v>-99.9</v>
      </c>
      <c r="J35">
        <v>-99.9</v>
      </c>
      <c r="K35">
        <v>-99.9</v>
      </c>
      <c r="L35">
        <v>-99.9</v>
      </c>
    </row>
    <row r="36" spans="1:12" x14ac:dyDescent="0.25">
      <c r="A36">
        <v>840</v>
      </c>
      <c r="B36" s="1">
        <v>38655</v>
      </c>
      <c r="D36">
        <v>0.2</v>
      </c>
      <c r="G36">
        <v>4.7</v>
      </c>
      <c r="H36">
        <v>-99.9</v>
      </c>
      <c r="I36">
        <v>-99.9</v>
      </c>
      <c r="J36">
        <v>-99.9</v>
      </c>
      <c r="K36">
        <v>-99.9</v>
      </c>
      <c r="L36">
        <v>-99.9</v>
      </c>
    </row>
    <row r="37" spans="1:12" x14ac:dyDescent="0.25">
      <c r="A37">
        <v>840</v>
      </c>
      <c r="B37" s="1">
        <v>38656</v>
      </c>
      <c r="D37">
        <v>0.3</v>
      </c>
      <c r="G37">
        <v>4.8</v>
      </c>
      <c r="H37">
        <v>-99.9</v>
      </c>
      <c r="I37">
        <v>-99.9</v>
      </c>
      <c r="J37">
        <v>-99.9</v>
      </c>
      <c r="K37">
        <v>-99.9</v>
      </c>
      <c r="L37">
        <v>-99.9</v>
      </c>
    </row>
    <row r="38" spans="1:12" x14ac:dyDescent="0.25">
      <c r="A38">
        <v>840</v>
      </c>
      <c r="B38" s="1">
        <v>38657</v>
      </c>
      <c r="D38">
        <v>0.3</v>
      </c>
      <c r="G38">
        <v>4.8</v>
      </c>
      <c r="H38">
        <v>-99.9</v>
      </c>
      <c r="I38">
        <v>-99.9</v>
      </c>
      <c r="J38">
        <v>-99.9</v>
      </c>
      <c r="K38">
        <v>-99.9</v>
      </c>
      <c r="L38">
        <v>-99.9</v>
      </c>
    </row>
    <row r="39" spans="1:12" x14ac:dyDescent="0.25">
      <c r="A39">
        <v>840</v>
      </c>
      <c r="B39" s="1">
        <v>38658</v>
      </c>
      <c r="D39">
        <v>0</v>
      </c>
      <c r="G39">
        <v>4.8</v>
      </c>
      <c r="H39">
        <v>-99.9</v>
      </c>
      <c r="I39">
        <v>-99.9</v>
      </c>
      <c r="J39">
        <v>-99.9</v>
      </c>
      <c r="K39">
        <v>-99.9</v>
      </c>
      <c r="L39">
        <v>-99.9</v>
      </c>
    </row>
    <row r="40" spans="1:12" x14ac:dyDescent="0.25">
      <c r="A40">
        <v>840</v>
      </c>
      <c r="B40" s="1">
        <v>38659</v>
      </c>
      <c r="D40">
        <v>0</v>
      </c>
      <c r="G40">
        <v>4.8</v>
      </c>
      <c r="H40">
        <v>-99.9</v>
      </c>
      <c r="I40">
        <v>-99.9</v>
      </c>
      <c r="J40">
        <v>-99.9</v>
      </c>
      <c r="K40">
        <v>-99.9</v>
      </c>
      <c r="L40">
        <v>-99.9</v>
      </c>
    </row>
    <row r="41" spans="1:12" x14ac:dyDescent="0.25">
      <c r="A41">
        <v>840</v>
      </c>
      <c r="B41" s="1">
        <v>38660</v>
      </c>
      <c r="D41">
        <v>0</v>
      </c>
      <c r="G41">
        <v>4.8</v>
      </c>
      <c r="H41">
        <v>0.3</v>
      </c>
      <c r="I41">
        <v>4.0999999999999996</v>
      </c>
      <c r="J41">
        <v>0.3</v>
      </c>
      <c r="K41">
        <v>1.9</v>
      </c>
      <c r="L41">
        <v>2</v>
      </c>
    </row>
    <row r="42" spans="1:12" x14ac:dyDescent="0.25">
      <c r="A42">
        <v>840</v>
      </c>
      <c r="B42" s="1">
        <v>38661</v>
      </c>
      <c r="D42">
        <v>0</v>
      </c>
      <c r="G42">
        <v>4.8</v>
      </c>
      <c r="H42">
        <v>-99.9</v>
      </c>
      <c r="I42">
        <v>-99.9</v>
      </c>
      <c r="J42">
        <v>-99.9</v>
      </c>
      <c r="K42">
        <v>-99.9</v>
      </c>
      <c r="L42">
        <v>-99.9</v>
      </c>
    </row>
    <row r="43" spans="1:12" x14ac:dyDescent="0.25">
      <c r="A43">
        <v>840</v>
      </c>
      <c r="B43" s="1">
        <v>38662</v>
      </c>
      <c r="D43">
        <v>0</v>
      </c>
      <c r="G43">
        <v>4.8</v>
      </c>
      <c r="H43">
        <v>-99.9</v>
      </c>
      <c r="I43">
        <v>-99.9</v>
      </c>
      <c r="J43">
        <v>-99.9</v>
      </c>
      <c r="K43">
        <v>-99.9</v>
      </c>
      <c r="L43">
        <v>-99.9</v>
      </c>
    </row>
    <row r="44" spans="1:12" x14ac:dyDescent="0.25">
      <c r="A44">
        <v>840</v>
      </c>
      <c r="B44" s="1">
        <v>38663</v>
      </c>
      <c r="D44">
        <v>0</v>
      </c>
      <c r="G44">
        <v>4.8</v>
      </c>
      <c r="H44">
        <v>-2.1</v>
      </c>
      <c r="I44">
        <v>8.1999999999999993</v>
      </c>
      <c r="J44">
        <v>-5.3</v>
      </c>
      <c r="K44">
        <v>0.6</v>
      </c>
      <c r="L44">
        <v>2</v>
      </c>
    </row>
    <row r="45" spans="1:12" x14ac:dyDescent="0.25">
      <c r="A45">
        <v>840</v>
      </c>
      <c r="B45" s="1">
        <v>38664</v>
      </c>
      <c r="D45">
        <v>0</v>
      </c>
      <c r="G45">
        <v>4.8</v>
      </c>
      <c r="H45">
        <v>-1</v>
      </c>
      <c r="I45">
        <v>9.5</v>
      </c>
      <c r="J45">
        <v>-3.1</v>
      </c>
      <c r="K45">
        <v>2.2000000000000002</v>
      </c>
      <c r="L45">
        <v>3</v>
      </c>
    </row>
    <row r="46" spans="1:12" x14ac:dyDescent="0.25">
      <c r="A46">
        <v>840</v>
      </c>
      <c r="B46" s="1">
        <v>38665</v>
      </c>
      <c r="D46">
        <v>0</v>
      </c>
      <c r="G46">
        <v>4.8</v>
      </c>
      <c r="H46">
        <v>-99.9</v>
      </c>
      <c r="I46">
        <v>-99.9</v>
      </c>
      <c r="J46">
        <v>-99.9</v>
      </c>
      <c r="K46">
        <v>-99.9</v>
      </c>
      <c r="L46">
        <v>-99.9</v>
      </c>
    </row>
    <row r="47" spans="1:12" x14ac:dyDescent="0.25">
      <c r="A47">
        <v>840</v>
      </c>
      <c r="B47" s="1">
        <v>38666</v>
      </c>
      <c r="D47">
        <v>0</v>
      </c>
      <c r="G47">
        <v>4.8</v>
      </c>
      <c r="H47">
        <v>-0.7</v>
      </c>
      <c r="I47">
        <v>12.3</v>
      </c>
      <c r="J47">
        <v>-2.4</v>
      </c>
      <c r="K47">
        <v>3</v>
      </c>
      <c r="L47">
        <v>2</v>
      </c>
    </row>
    <row r="48" spans="1:12" x14ac:dyDescent="0.25">
      <c r="A48">
        <v>840</v>
      </c>
      <c r="B48" s="1">
        <v>38667</v>
      </c>
      <c r="D48">
        <v>0</v>
      </c>
      <c r="G48">
        <v>4.8</v>
      </c>
      <c r="H48">
        <v>0.7</v>
      </c>
      <c r="I48">
        <v>12.8</v>
      </c>
      <c r="J48">
        <v>-1.4</v>
      </c>
      <c r="K48">
        <v>4.0999999999999996</v>
      </c>
      <c r="L48">
        <v>2</v>
      </c>
    </row>
    <row r="49" spans="1:12" x14ac:dyDescent="0.25">
      <c r="A49">
        <v>840</v>
      </c>
      <c r="B49" s="1">
        <v>38668</v>
      </c>
      <c r="D49">
        <v>0.1</v>
      </c>
      <c r="G49">
        <v>4.9000000000000004</v>
      </c>
      <c r="H49">
        <v>-1.1000000000000001</v>
      </c>
      <c r="I49">
        <v>6.2</v>
      </c>
      <c r="J49">
        <v>-1.2</v>
      </c>
      <c r="K49">
        <v>0.9</v>
      </c>
      <c r="L49">
        <v>5</v>
      </c>
    </row>
    <row r="50" spans="1:12" x14ac:dyDescent="0.25">
      <c r="A50">
        <v>840</v>
      </c>
      <c r="B50" s="1">
        <v>38669</v>
      </c>
      <c r="D50">
        <v>0.3</v>
      </c>
      <c r="G50">
        <v>5.0999999999999996</v>
      </c>
      <c r="H50">
        <v>-99.9</v>
      </c>
      <c r="I50">
        <v>-99.9</v>
      </c>
      <c r="J50">
        <v>-99.9</v>
      </c>
      <c r="K50">
        <v>-99.9</v>
      </c>
      <c r="L50">
        <v>-99.9</v>
      </c>
    </row>
    <row r="51" spans="1:12" x14ac:dyDescent="0.25">
      <c r="A51">
        <v>840</v>
      </c>
      <c r="B51" s="1">
        <v>38670</v>
      </c>
      <c r="D51">
        <v>0.7</v>
      </c>
      <c r="G51">
        <v>5.5</v>
      </c>
      <c r="H51">
        <v>-99.9</v>
      </c>
      <c r="I51">
        <v>-99.9</v>
      </c>
      <c r="J51">
        <v>-99.9</v>
      </c>
      <c r="K51">
        <v>-99.9</v>
      </c>
      <c r="L51">
        <v>-99.9</v>
      </c>
    </row>
    <row r="52" spans="1:12" x14ac:dyDescent="0.25">
      <c r="A52">
        <v>840</v>
      </c>
      <c r="B52" s="1">
        <v>38671</v>
      </c>
      <c r="D52">
        <v>0.7</v>
      </c>
      <c r="G52">
        <v>5.5</v>
      </c>
      <c r="H52">
        <v>-3.7</v>
      </c>
      <c r="I52">
        <v>5.3</v>
      </c>
      <c r="J52">
        <v>-5.3</v>
      </c>
      <c r="K52">
        <v>-0.4</v>
      </c>
      <c r="L52">
        <v>4</v>
      </c>
    </row>
    <row r="53" spans="1:12" x14ac:dyDescent="0.25">
      <c r="A53">
        <v>840</v>
      </c>
      <c r="B53" s="1">
        <v>38672</v>
      </c>
      <c r="D53">
        <v>0.4</v>
      </c>
      <c r="G53">
        <v>5.5</v>
      </c>
      <c r="H53">
        <v>-11.9</v>
      </c>
      <c r="I53">
        <v>1.1000000000000001</v>
      </c>
      <c r="J53">
        <v>-12.7</v>
      </c>
      <c r="K53">
        <v>-7.3</v>
      </c>
      <c r="L53">
        <v>6</v>
      </c>
    </row>
    <row r="54" spans="1:12" x14ac:dyDescent="0.25">
      <c r="A54">
        <v>840</v>
      </c>
      <c r="B54" s="1">
        <v>38673</v>
      </c>
      <c r="D54">
        <v>0.5</v>
      </c>
      <c r="G54">
        <v>5.6</v>
      </c>
      <c r="H54">
        <v>-9.4</v>
      </c>
      <c r="I54">
        <v>5.0999999999999996</v>
      </c>
      <c r="J54">
        <v>-12.3</v>
      </c>
      <c r="K54">
        <v>-4.8</v>
      </c>
      <c r="L54">
        <v>6</v>
      </c>
    </row>
    <row r="55" spans="1:12" x14ac:dyDescent="0.25">
      <c r="A55">
        <v>840</v>
      </c>
      <c r="B55" s="1">
        <v>38674</v>
      </c>
      <c r="D55">
        <v>0.5</v>
      </c>
      <c r="G55">
        <v>5.7</v>
      </c>
      <c r="H55">
        <v>-4</v>
      </c>
      <c r="I55">
        <v>5.4</v>
      </c>
      <c r="J55">
        <v>-10.9</v>
      </c>
      <c r="K55">
        <v>-2.8</v>
      </c>
      <c r="L55">
        <v>5</v>
      </c>
    </row>
    <row r="56" spans="1:12" x14ac:dyDescent="0.25">
      <c r="A56">
        <v>840</v>
      </c>
      <c r="B56" s="1">
        <v>38675</v>
      </c>
      <c r="D56">
        <v>0.4</v>
      </c>
      <c r="G56">
        <v>5.7</v>
      </c>
      <c r="H56">
        <v>-99.9</v>
      </c>
      <c r="I56">
        <v>-99.9</v>
      </c>
      <c r="J56">
        <v>-99.9</v>
      </c>
      <c r="K56">
        <v>-99.9</v>
      </c>
      <c r="L56">
        <v>-99.9</v>
      </c>
    </row>
    <row r="57" spans="1:12" x14ac:dyDescent="0.25">
      <c r="A57">
        <v>840</v>
      </c>
      <c r="B57" s="1">
        <v>38676</v>
      </c>
      <c r="D57">
        <v>0.2</v>
      </c>
      <c r="G57">
        <v>5.7</v>
      </c>
      <c r="H57">
        <v>-99.9</v>
      </c>
      <c r="I57">
        <v>-99.9</v>
      </c>
      <c r="J57">
        <v>-99.9</v>
      </c>
      <c r="K57">
        <v>-99.9</v>
      </c>
      <c r="L57">
        <v>-99.9</v>
      </c>
    </row>
    <row r="58" spans="1:12" x14ac:dyDescent="0.25">
      <c r="A58">
        <v>840</v>
      </c>
      <c r="B58" s="1">
        <v>38677</v>
      </c>
      <c r="D58">
        <v>0</v>
      </c>
      <c r="G58">
        <v>5.7</v>
      </c>
      <c r="H58">
        <v>-99.9</v>
      </c>
      <c r="I58">
        <v>-99.9</v>
      </c>
      <c r="J58">
        <v>-99.9</v>
      </c>
      <c r="K58">
        <v>-99.9</v>
      </c>
      <c r="L58">
        <v>-99.9</v>
      </c>
    </row>
    <row r="59" spans="1:12" x14ac:dyDescent="0.25">
      <c r="A59">
        <v>840</v>
      </c>
      <c r="B59" s="1">
        <v>38678</v>
      </c>
      <c r="D59">
        <v>0</v>
      </c>
      <c r="G59">
        <v>5.7</v>
      </c>
      <c r="H59">
        <v>-5.9</v>
      </c>
      <c r="I59">
        <v>10.3</v>
      </c>
      <c r="J59">
        <v>-7.3</v>
      </c>
      <c r="K59">
        <v>-0.4</v>
      </c>
      <c r="L59">
        <v>5</v>
      </c>
    </row>
    <row r="60" spans="1:12" x14ac:dyDescent="0.25">
      <c r="A60">
        <v>840</v>
      </c>
      <c r="B60" s="1">
        <v>38679</v>
      </c>
      <c r="D60">
        <v>0</v>
      </c>
      <c r="G60">
        <v>5.7</v>
      </c>
      <c r="H60">
        <v>-6.3</v>
      </c>
      <c r="I60">
        <v>10.3</v>
      </c>
      <c r="J60">
        <v>-8</v>
      </c>
      <c r="K60">
        <v>-1</v>
      </c>
      <c r="L60">
        <v>4</v>
      </c>
    </row>
    <row r="61" spans="1:12" x14ac:dyDescent="0.25">
      <c r="A61">
        <v>840</v>
      </c>
      <c r="B61" s="1">
        <v>38680</v>
      </c>
      <c r="D61">
        <v>0</v>
      </c>
      <c r="G61">
        <v>5.7</v>
      </c>
      <c r="H61">
        <v>-4.8</v>
      </c>
      <c r="I61">
        <v>11.1</v>
      </c>
      <c r="J61">
        <v>-8.6999999999999993</v>
      </c>
      <c r="K61">
        <v>-1.2</v>
      </c>
      <c r="L61">
        <v>4</v>
      </c>
    </row>
    <row r="62" spans="1:12" x14ac:dyDescent="0.25">
      <c r="A62">
        <v>840</v>
      </c>
      <c r="B62" s="1">
        <v>38681</v>
      </c>
      <c r="D62">
        <v>0</v>
      </c>
      <c r="G62">
        <v>5.7</v>
      </c>
      <c r="H62">
        <v>-8.1</v>
      </c>
      <c r="I62">
        <v>7.6</v>
      </c>
      <c r="J62">
        <v>-8.3000000000000007</v>
      </c>
      <c r="K62">
        <v>-1.5</v>
      </c>
      <c r="L62">
        <v>4</v>
      </c>
    </row>
    <row r="63" spans="1:12" x14ac:dyDescent="0.25">
      <c r="A63">
        <v>840</v>
      </c>
      <c r="B63" s="1">
        <v>38682</v>
      </c>
      <c r="D63">
        <v>0</v>
      </c>
      <c r="G63">
        <v>5.7</v>
      </c>
      <c r="H63">
        <v>-7.9</v>
      </c>
      <c r="I63">
        <v>7</v>
      </c>
      <c r="J63">
        <v>-10.3</v>
      </c>
      <c r="K63">
        <v>-3.2</v>
      </c>
      <c r="L63">
        <v>4</v>
      </c>
    </row>
    <row r="64" spans="1:12" x14ac:dyDescent="0.25">
      <c r="A64">
        <v>840</v>
      </c>
      <c r="B64" s="1">
        <v>38683</v>
      </c>
      <c r="D64">
        <v>0</v>
      </c>
      <c r="G64">
        <v>5.7</v>
      </c>
      <c r="H64">
        <v>-7.3</v>
      </c>
      <c r="I64">
        <v>0</v>
      </c>
      <c r="J64">
        <v>-8.1</v>
      </c>
      <c r="K64">
        <v>-4.4000000000000004</v>
      </c>
      <c r="L64">
        <v>5</v>
      </c>
    </row>
    <row r="65" spans="1:12" x14ac:dyDescent="0.25">
      <c r="A65">
        <v>840</v>
      </c>
      <c r="B65" s="1">
        <v>38684</v>
      </c>
      <c r="D65">
        <v>0</v>
      </c>
      <c r="G65">
        <v>5.7</v>
      </c>
      <c r="H65">
        <v>-17.8</v>
      </c>
      <c r="I65">
        <v>-3.8</v>
      </c>
      <c r="J65">
        <v>-18.100000000000001</v>
      </c>
      <c r="K65">
        <v>-9.8000000000000007</v>
      </c>
      <c r="L65">
        <v>7</v>
      </c>
    </row>
    <row r="66" spans="1:12" x14ac:dyDescent="0.25">
      <c r="A66">
        <v>840</v>
      </c>
      <c r="B66" s="1">
        <v>38685</v>
      </c>
      <c r="D66">
        <v>0</v>
      </c>
      <c r="G66">
        <v>5.7</v>
      </c>
      <c r="H66">
        <v>-17.899999999999999</v>
      </c>
      <c r="I66">
        <v>-3.7</v>
      </c>
      <c r="J66">
        <v>-19.399999999999999</v>
      </c>
      <c r="K66">
        <v>-13.1</v>
      </c>
      <c r="L66">
        <v>7</v>
      </c>
    </row>
    <row r="67" spans="1:12" x14ac:dyDescent="0.25">
      <c r="A67">
        <v>840</v>
      </c>
      <c r="B67" s="1">
        <v>38686</v>
      </c>
      <c r="D67">
        <v>0</v>
      </c>
      <c r="G67">
        <v>5.7</v>
      </c>
      <c r="H67">
        <v>-10</v>
      </c>
      <c r="I67">
        <v>-1.5</v>
      </c>
      <c r="J67">
        <v>-18</v>
      </c>
      <c r="K67">
        <v>-10</v>
      </c>
      <c r="L67">
        <v>6</v>
      </c>
    </row>
    <row r="68" spans="1:12" x14ac:dyDescent="0.25">
      <c r="A68">
        <v>840</v>
      </c>
      <c r="B68" s="1">
        <v>38687</v>
      </c>
      <c r="D68">
        <v>0</v>
      </c>
      <c r="G68">
        <v>5.7</v>
      </c>
      <c r="H68">
        <v>-14</v>
      </c>
      <c r="I68">
        <v>0.7</v>
      </c>
      <c r="J68">
        <v>-14.1</v>
      </c>
      <c r="K68">
        <v>-6.3</v>
      </c>
      <c r="L68">
        <v>8</v>
      </c>
    </row>
    <row r="69" spans="1:12" x14ac:dyDescent="0.25">
      <c r="A69">
        <v>840</v>
      </c>
      <c r="B69" s="1">
        <v>38688</v>
      </c>
      <c r="D69">
        <v>0.4</v>
      </c>
      <c r="G69">
        <v>6.1</v>
      </c>
      <c r="H69">
        <v>-3.4</v>
      </c>
      <c r="I69">
        <v>2.9</v>
      </c>
      <c r="J69">
        <v>-14.4</v>
      </c>
      <c r="K69">
        <v>-6.3</v>
      </c>
      <c r="L69">
        <v>6</v>
      </c>
    </row>
    <row r="70" spans="1:12" x14ac:dyDescent="0.25">
      <c r="A70">
        <v>840</v>
      </c>
      <c r="B70" s="1">
        <v>38689</v>
      </c>
      <c r="D70">
        <v>1</v>
      </c>
      <c r="G70">
        <v>6.7</v>
      </c>
      <c r="H70">
        <v>-1</v>
      </c>
      <c r="I70">
        <v>-1</v>
      </c>
      <c r="J70">
        <v>-6.9</v>
      </c>
      <c r="K70">
        <v>-2.6</v>
      </c>
      <c r="L70">
        <v>12</v>
      </c>
    </row>
    <row r="71" spans="1:12" x14ac:dyDescent="0.25">
      <c r="A71">
        <v>840</v>
      </c>
      <c r="B71" s="1">
        <v>38690</v>
      </c>
      <c r="D71">
        <v>1.2</v>
      </c>
      <c r="G71">
        <v>6.9</v>
      </c>
      <c r="H71">
        <v>-11</v>
      </c>
      <c r="I71">
        <v>-0.3</v>
      </c>
      <c r="J71">
        <v>-16.8</v>
      </c>
      <c r="K71">
        <v>-5.5</v>
      </c>
      <c r="L71">
        <v>15</v>
      </c>
    </row>
    <row r="72" spans="1:12" x14ac:dyDescent="0.25">
      <c r="A72">
        <v>840</v>
      </c>
      <c r="B72" s="1">
        <v>38691</v>
      </c>
      <c r="D72">
        <v>1.2</v>
      </c>
      <c r="G72">
        <v>6.9</v>
      </c>
      <c r="H72">
        <v>-24.2</v>
      </c>
      <c r="I72">
        <v>-6.9</v>
      </c>
      <c r="J72">
        <v>-24.8</v>
      </c>
      <c r="K72">
        <v>-14.2</v>
      </c>
      <c r="L72">
        <v>15</v>
      </c>
    </row>
    <row r="73" spans="1:12" x14ac:dyDescent="0.25">
      <c r="A73">
        <v>840</v>
      </c>
      <c r="B73" s="1">
        <v>38692</v>
      </c>
      <c r="D73">
        <v>1.2</v>
      </c>
      <c r="G73">
        <v>6.9</v>
      </c>
      <c r="H73">
        <v>-99.9</v>
      </c>
      <c r="I73">
        <v>-99.9</v>
      </c>
      <c r="J73">
        <v>-99.9</v>
      </c>
      <c r="K73">
        <v>-99.9</v>
      </c>
      <c r="L73">
        <v>-99.9</v>
      </c>
    </row>
    <row r="74" spans="1:12" x14ac:dyDescent="0.25">
      <c r="A74">
        <v>840</v>
      </c>
      <c r="B74" s="1">
        <v>38693</v>
      </c>
      <c r="D74">
        <v>1.2</v>
      </c>
      <c r="G74">
        <v>6.9</v>
      </c>
      <c r="H74">
        <v>-99.9</v>
      </c>
      <c r="I74">
        <v>-99.9</v>
      </c>
      <c r="J74">
        <v>-99.9</v>
      </c>
      <c r="K74">
        <v>-99.9</v>
      </c>
      <c r="L74">
        <v>-99.9</v>
      </c>
    </row>
    <row r="75" spans="1:12" x14ac:dyDescent="0.25">
      <c r="A75">
        <v>840</v>
      </c>
      <c r="B75" s="1">
        <v>38694</v>
      </c>
      <c r="D75">
        <v>1.3</v>
      </c>
      <c r="G75">
        <v>7.1</v>
      </c>
      <c r="H75">
        <v>-99.9</v>
      </c>
      <c r="I75">
        <v>-99.9</v>
      </c>
      <c r="J75">
        <v>-99.9</v>
      </c>
      <c r="K75">
        <v>-99.9</v>
      </c>
      <c r="L75">
        <v>-99.9</v>
      </c>
    </row>
    <row r="76" spans="1:12" x14ac:dyDescent="0.25">
      <c r="A76">
        <v>840</v>
      </c>
      <c r="B76" s="1">
        <v>38695</v>
      </c>
      <c r="D76">
        <v>1.5</v>
      </c>
      <c r="G76">
        <v>7.3</v>
      </c>
      <c r="H76">
        <v>-99.9</v>
      </c>
      <c r="I76">
        <v>-99.9</v>
      </c>
      <c r="J76">
        <v>-99.9</v>
      </c>
      <c r="K76">
        <v>-99.9</v>
      </c>
      <c r="L76">
        <v>-99.9</v>
      </c>
    </row>
    <row r="77" spans="1:12" x14ac:dyDescent="0.25">
      <c r="A77">
        <v>840</v>
      </c>
      <c r="B77" s="1">
        <v>38696</v>
      </c>
      <c r="D77">
        <v>1.6</v>
      </c>
      <c r="G77">
        <v>7.4</v>
      </c>
      <c r="H77">
        <v>-99.9</v>
      </c>
      <c r="I77">
        <v>-99.9</v>
      </c>
      <c r="J77">
        <v>-99.9</v>
      </c>
      <c r="K77">
        <v>-99.9</v>
      </c>
      <c r="L77">
        <v>-99.9</v>
      </c>
    </row>
    <row r="78" spans="1:12" x14ac:dyDescent="0.25">
      <c r="A78">
        <v>840</v>
      </c>
      <c r="B78" s="1">
        <v>38697</v>
      </c>
      <c r="D78">
        <v>1.7</v>
      </c>
      <c r="G78">
        <v>7.5</v>
      </c>
      <c r="H78">
        <v>-99.9</v>
      </c>
      <c r="I78">
        <v>-99.9</v>
      </c>
      <c r="J78">
        <v>-99.9</v>
      </c>
      <c r="K78">
        <v>-99.9</v>
      </c>
      <c r="L78">
        <v>-99.9</v>
      </c>
    </row>
    <row r="79" spans="1:12" x14ac:dyDescent="0.25">
      <c r="A79">
        <v>840</v>
      </c>
      <c r="B79" s="1">
        <v>38698</v>
      </c>
      <c r="D79">
        <v>1.7</v>
      </c>
      <c r="G79">
        <v>7.5</v>
      </c>
      <c r="H79">
        <v>-99.9</v>
      </c>
      <c r="I79">
        <v>-99.9</v>
      </c>
      <c r="J79">
        <v>-99.9</v>
      </c>
      <c r="K79">
        <v>-99.9</v>
      </c>
      <c r="L79">
        <v>-99.9</v>
      </c>
    </row>
    <row r="80" spans="1:12" x14ac:dyDescent="0.25">
      <c r="A80">
        <v>840</v>
      </c>
      <c r="B80" s="1">
        <v>38699</v>
      </c>
      <c r="D80">
        <v>1.7</v>
      </c>
      <c r="G80">
        <v>7.7</v>
      </c>
      <c r="H80">
        <v>-99.9</v>
      </c>
      <c r="I80">
        <v>-99.9</v>
      </c>
      <c r="J80">
        <v>-99.9</v>
      </c>
      <c r="K80">
        <v>-99.9</v>
      </c>
      <c r="L80">
        <v>-99.9</v>
      </c>
    </row>
    <row r="81" spans="1:12" x14ac:dyDescent="0.25">
      <c r="A81">
        <v>840</v>
      </c>
      <c r="B81" s="1">
        <v>38700</v>
      </c>
      <c r="D81">
        <v>1.9</v>
      </c>
      <c r="G81">
        <v>7.9</v>
      </c>
      <c r="H81">
        <v>-99.9</v>
      </c>
      <c r="I81">
        <v>-99.9</v>
      </c>
      <c r="J81">
        <v>-99.9</v>
      </c>
      <c r="K81">
        <v>-99.9</v>
      </c>
      <c r="L81">
        <v>-99.9</v>
      </c>
    </row>
    <row r="82" spans="1:12" x14ac:dyDescent="0.25">
      <c r="A82">
        <v>840</v>
      </c>
      <c r="B82" s="1">
        <v>38701</v>
      </c>
      <c r="D82">
        <v>1.9</v>
      </c>
      <c r="G82">
        <v>7.9</v>
      </c>
      <c r="H82">
        <v>-99.9</v>
      </c>
      <c r="I82">
        <v>-99.9</v>
      </c>
      <c r="J82">
        <v>-99.9</v>
      </c>
      <c r="K82">
        <v>-99.9</v>
      </c>
      <c r="L82">
        <v>-99.9</v>
      </c>
    </row>
    <row r="83" spans="1:12" x14ac:dyDescent="0.25">
      <c r="A83">
        <v>840</v>
      </c>
      <c r="B83" s="1">
        <v>38702</v>
      </c>
      <c r="D83">
        <v>1.9</v>
      </c>
      <c r="G83">
        <v>7.9</v>
      </c>
      <c r="H83">
        <v>-99.9</v>
      </c>
      <c r="I83">
        <v>-99.9</v>
      </c>
      <c r="J83">
        <v>-99.9</v>
      </c>
      <c r="K83">
        <v>-99.9</v>
      </c>
      <c r="L83">
        <v>-99.9</v>
      </c>
    </row>
    <row r="84" spans="1:12" x14ac:dyDescent="0.25">
      <c r="A84">
        <v>840</v>
      </c>
      <c r="B84" s="1">
        <v>38703</v>
      </c>
      <c r="D84">
        <v>1.9</v>
      </c>
      <c r="G84">
        <v>8</v>
      </c>
      <c r="H84">
        <v>-99.9</v>
      </c>
      <c r="I84">
        <v>-99.9</v>
      </c>
      <c r="J84">
        <v>-99.9</v>
      </c>
      <c r="K84">
        <v>-99.9</v>
      </c>
      <c r="L84">
        <v>-99.9</v>
      </c>
    </row>
    <row r="85" spans="1:12" x14ac:dyDescent="0.25">
      <c r="A85">
        <v>840</v>
      </c>
      <c r="B85" s="1">
        <v>38704</v>
      </c>
      <c r="D85">
        <v>2</v>
      </c>
      <c r="G85">
        <v>8.1</v>
      </c>
      <c r="H85">
        <v>-99.9</v>
      </c>
      <c r="I85">
        <v>-99.9</v>
      </c>
      <c r="J85">
        <v>-99.9</v>
      </c>
      <c r="K85">
        <v>-99.9</v>
      </c>
      <c r="L85">
        <v>-99.9</v>
      </c>
    </row>
    <row r="86" spans="1:12" x14ac:dyDescent="0.25">
      <c r="A86">
        <v>840</v>
      </c>
      <c r="B86" s="1">
        <v>38705</v>
      </c>
      <c r="D86">
        <v>2.2999999999999998</v>
      </c>
      <c r="G86">
        <v>8.4</v>
      </c>
      <c r="H86">
        <v>-99.9</v>
      </c>
      <c r="I86">
        <v>-99.9</v>
      </c>
      <c r="J86">
        <v>-99.9</v>
      </c>
      <c r="K86">
        <v>-99.9</v>
      </c>
      <c r="L86">
        <v>-99.9</v>
      </c>
    </row>
    <row r="87" spans="1:12" x14ac:dyDescent="0.25">
      <c r="A87">
        <v>840</v>
      </c>
      <c r="B87" s="1">
        <v>38706</v>
      </c>
      <c r="D87">
        <v>2.2999999999999998</v>
      </c>
      <c r="G87">
        <v>8.4</v>
      </c>
      <c r="H87">
        <v>-5.2</v>
      </c>
      <c r="I87">
        <v>2.2999999999999998</v>
      </c>
      <c r="J87">
        <v>-6.4</v>
      </c>
      <c r="K87">
        <v>-3.5</v>
      </c>
      <c r="L87">
        <v>17</v>
      </c>
    </row>
    <row r="88" spans="1:12" x14ac:dyDescent="0.25">
      <c r="A88">
        <v>840</v>
      </c>
      <c r="B88" s="1">
        <v>38707</v>
      </c>
      <c r="D88">
        <v>2.2999999999999998</v>
      </c>
      <c r="G88">
        <v>8.4</v>
      </c>
      <c r="H88">
        <v>-4.5999999999999996</v>
      </c>
      <c r="I88">
        <v>5.2</v>
      </c>
      <c r="J88">
        <v>-9.5</v>
      </c>
      <c r="K88">
        <v>-3.5</v>
      </c>
      <c r="L88">
        <v>16</v>
      </c>
    </row>
    <row r="89" spans="1:12" x14ac:dyDescent="0.25">
      <c r="A89">
        <v>840</v>
      </c>
      <c r="B89" s="1">
        <v>38708</v>
      </c>
      <c r="D89">
        <v>2.2999999999999998</v>
      </c>
      <c r="G89">
        <v>8.5</v>
      </c>
      <c r="H89">
        <v>-6.2</v>
      </c>
      <c r="I89">
        <v>8.1</v>
      </c>
      <c r="J89">
        <v>-6.8</v>
      </c>
      <c r="K89">
        <v>-0.9</v>
      </c>
      <c r="L89">
        <v>16</v>
      </c>
    </row>
    <row r="90" spans="1:12" x14ac:dyDescent="0.25">
      <c r="A90">
        <v>840</v>
      </c>
      <c r="B90" s="1">
        <v>38709</v>
      </c>
      <c r="D90">
        <v>2.2999999999999998</v>
      </c>
      <c r="G90">
        <v>8.5</v>
      </c>
      <c r="H90">
        <v>-5.6</v>
      </c>
      <c r="I90">
        <v>7.2</v>
      </c>
      <c r="J90">
        <v>-7.4</v>
      </c>
      <c r="K90">
        <v>-2.2000000000000002</v>
      </c>
      <c r="L90">
        <v>16</v>
      </c>
    </row>
    <row r="91" spans="1:12" x14ac:dyDescent="0.25">
      <c r="A91">
        <v>840</v>
      </c>
      <c r="B91" s="1">
        <v>38710</v>
      </c>
      <c r="D91">
        <v>2.2999999999999998</v>
      </c>
      <c r="G91">
        <v>8.5</v>
      </c>
      <c r="H91">
        <v>1.3</v>
      </c>
      <c r="I91">
        <v>7.5</v>
      </c>
      <c r="J91">
        <v>-7.6</v>
      </c>
      <c r="K91">
        <v>-0.2</v>
      </c>
      <c r="L91">
        <v>16</v>
      </c>
    </row>
    <row r="92" spans="1:12" x14ac:dyDescent="0.25">
      <c r="A92">
        <v>840</v>
      </c>
      <c r="B92" s="1">
        <v>38711</v>
      </c>
      <c r="D92">
        <v>2.2999999999999998</v>
      </c>
      <c r="G92">
        <v>8.5</v>
      </c>
      <c r="H92">
        <v>-5.5</v>
      </c>
      <c r="I92">
        <v>7.8</v>
      </c>
      <c r="J92">
        <v>-5.6</v>
      </c>
      <c r="K92">
        <v>0.6</v>
      </c>
      <c r="L92">
        <v>15</v>
      </c>
    </row>
    <row r="93" spans="1:12" x14ac:dyDescent="0.25">
      <c r="A93">
        <v>840</v>
      </c>
      <c r="B93" s="1">
        <v>38712</v>
      </c>
      <c r="D93">
        <v>2.2999999999999998</v>
      </c>
      <c r="G93">
        <v>8.5</v>
      </c>
      <c r="H93">
        <v>-7.2</v>
      </c>
      <c r="I93">
        <v>10.199999999999999</v>
      </c>
      <c r="J93">
        <v>-7.6</v>
      </c>
      <c r="K93">
        <v>-1.1000000000000001</v>
      </c>
      <c r="L93">
        <v>16</v>
      </c>
    </row>
    <row r="94" spans="1:12" x14ac:dyDescent="0.25">
      <c r="A94">
        <v>840</v>
      </c>
      <c r="B94" s="1">
        <v>38713</v>
      </c>
      <c r="D94">
        <v>2.2999999999999998</v>
      </c>
      <c r="G94">
        <v>8.5</v>
      </c>
      <c r="H94">
        <v>-5.2</v>
      </c>
      <c r="I94">
        <v>5.6</v>
      </c>
      <c r="J94">
        <v>-10</v>
      </c>
      <c r="K94">
        <v>-2.1</v>
      </c>
      <c r="L94">
        <v>15</v>
      </c>
    </row>
    <row r="95" spans="1:12" x14ac:dyDescent="0.25">
      <c r="A95">
        <v>840</v>
      </c>
      <c r="B95" s="1">
        <v>38714</v>
      </c>
      <c r="D95">
        <v>2.2999999999999998</v>
      </c>
      <c r="G95">
        <v>8.5</v>
      </c>
      <c r="H95">
        <v>-7.1</v>
      </c>
      <c r="I95">
        <v>1.1000000000000001</v>
      </c>
      <c r="J95">
        <v>-11.3</v>
      </c>
      <c r="K95">
        <v>-4.3</v>
      </c>
      <c r="L95">
        <v>16</v>
      </c>
    </row>
    <row r="96" spans="1:12" x14ac:dyDescent="0.25">
      <c r="A96">
        <v>840</v>
      </c>
      <c r="B96" s="1">
        <v>38715</v>
      </c>
      <c r="D96">
        <v>2.2999999999999998</v>
      </c>
      <c r="G96">
        <v>8.5</v>
      </c>
      <c r="H96">
        <v>-1.7</v>
      </c>
      <c r="I96">
        <v>8.6</v>
      </c>
      <c r="J96">
        <v>-8</v>
      </c>
      <c r="K96">
        <v>-1.6</v>
      </c>
      <c r="L96">
        <v>16</v>
      </c>
    </row>
    <row r="97" spans="1:12" x14ac:dyDescent="0.25">
      <c r="A97">
        <v>840</v>
      </c>
      <c r="B97" s="1">
        <v>38716</v>
      </c>
      <c r="D97">
        <v>2.2999999999999998</v>
      </c>
      <c r="G97">
        <v>8.5</v>
      </c>
      <c r="H97">
        <v>-15.3</v>
      </c>
      <c r="I97">
        <v>-0.9</v>
      </c>
      <c r="J97">
        <v>-15.7</v>
      </c>
      <c r="K97">
        <v>-5.2</v>
      </c>
      <c r="L97">
        <v>212</v>
      </c>
    </row>
    <row r="98" spans="1:12" x14ac:dyDescent="0.25">
      <c r="A98">
        <v>840</v>
      </c>
      <c r="B98" s="1">
        <v>38717</v>
      </c>
      <c r="D98">
        <v>2.2999999999999998</v>
      </c>
      <c r="G98">
        <v>8.5</v>
      </c>
      <c r="H98">
        <v>-11.1</v>
      </c>
      <c r="I98">
        <v>-0.8</v>
      </c>
      <c r="J98">
        <v>-17</v>
      </c>
      <c r="K98">
        <v>-9.9</v>
      </c>
      <c r="L98">
        <v>19</v>
      </c>
    </row>
    <row r="99" spans="1:12" x14ac:dyDescent="0.25">
      <c r="A99">
        <v>840</v>
      </c>
      <c r="B99" s="1">
        <v>38718</v>
      </c>
      <c r="D99">
        <v>2.8</v>
      </c>
      <c r="G99">
        <v>8.9</v>
      </c>
      <c r="H99">
        <v>-3.1</v>
      </c>
      <c r="I99">
        <v>3.9</v>
      </c>
      <c r="J99">
        <v>-11.4</v>
      </c>
      <c r="K99">
        <v>-3.5</v>
      </c>
      <c r="L99">
        <v>20</v>
      </c>
    </row>
    <row r="100" spans="1:12" x14ac:dyDescent="0.25">
      <c r="A100">
        <v>840</v>
      </c>
      <c r="B100" s="1">
        <v>38719</v>
      </c>
      <c r="D100">
        <v>2.8</v>
      </c>
      <c r="G100">
        <v>8.9</v>
      </c>
      <c r="H100">
        <v>-9.6</v>
      </c>
      <c r="I100">
        <v>0.1</v>
      </c>
      <c r="J100">
        <v>-12.4</v>
      </c>
      <c r="K100">
        <v>-4.4000000000000004</v>
      </c>
      <c r="L100">
        <v>24</v>
      </c>
    </row>
    <row r="101" spans="1:12" x14ac:dyDescent="0.25">
      <c r="A101">
        <v>840</v>
      </c>
      <c r="B101" s="1">
        <v>38720</v>
      </c>
      <c r="D101">
        <v>3</v>
      </c>
      <c r="G101">
        <v>9.1</v>
      </c>
      <c r="H101">
        <v>-1</v>
      </c>
      <c r="I101">
        <v>3.5</v>
      </c>
      <c r="J101">
        <v>-12.8</v>
      </c>
      <c r="K101">
        <v>-3.6</v>
      </c>
      <c r="L101">
        <v>23</v>
      </c>
    </row>
    <row r="102" spans="1:12" x14ac:dyDescent="0.25">
      <c r="A102">
        <v>840</v>
      </c>
      <c r="B102" s="1">
        <v>38721</v>
      </c>
      <c r="D102">
        <v>3</v>
      </c>
      <c r="G102">
        <v>9.1</v>
      </c>
      <c r="H102">
        <v>-13.2</v>
      </c>
      <c r="I102">
        <v>0.9</v>
      </c>
      <c r="J102">
        <v>-13.4</v>
      </c>
      <c r="K102">
        <v>-4.2</v>
      </c>
      <c r="L102">
        <v>24</v>
      </c>
    </row>
    <row r="103" spans="1:12" x14ac:dyDescent="0.25">
      <c r="A103">
        <v>840</v>
      </c>
      <c r="B103" s="1">
        <v>38722</v>
      </c>
      <c r="D103">
        <v>3.1</v>
      </c>
      <c r="G103">
        <v>9.1999999999999993</v>
      </c>
      <c r="H103">
        <v>-12.5</v>
      </c>
      <c r="I103">
        <v>2.2999999999999998</v>
      </c>
      <c r="J103">
        <v>-14.9</v>
      </c>
      <c r="K103">
        <v>-7.8</v>
      </c>
      <c r="L103">
        <v>23</v>
      </c>
    </row>
    <row r="104" spans="1:12" x14ac:dyDescent="0.25">
      <c r="A104">
        <v>840</v>
      </c>
      <c r="B104" s="1">
        <v>38723</v>
      </c>
      <c r="D104">
        <v>3.3</v>
      </c>
      <c r="G104">
        <v>9.4</v>
      </c>
      <c r="H104">
        <v>-6.1</v>
      </c>
      <c r="I104">
        <v>7</v>
      </c>
      <c r="J104">
        <v>-14.1</v>
      </c>
      <c r="K104">
        <v>-4.9000000000000004</v>
      </c>
      <c r="L104">
        <v>22</v>
      </c>
    </row>
    <row r="105" spans="1:12" x14ac:dyDescent="0.25">
      <c r="A105">
        <v>840</v>
      </c>
      <c r="B105" s="1">
        <v>38724</v>
      </c>
      <c r="D105">
        <v>3.3</v>
      </c>
      <c r="G105">
        <v>9.4</v>
      </c>
      <c r="H105">
        <v>-7.3</v>
      </c>
      <c r="I105">
        <v>9.6999999999999993</v>
      </c>
      <c r="J105">
        <v>-8.3000000000000007</v>
      </c>
      <c r="K105">
        <v>-2</v>
      </c>
      <c r="L105">
        <v>22</v>
      </c>
    </row>
    <row r="106" spans="1:12" x14ac:dyDescent="0.25">
      <c r="A106">
        <v>840</v>
      </c>
      <c r="B106" s="1">
        <v>38725</v>
      </c>
      <c r="D106">
        <v>3.3</v>
      </c>
      <c r="G106">
        <v>9.4</v>
      </c>
      <c r="H106">
        <v>-8.3000000000000007</v>
      </c>
      <c r="I106">
        <v>5.8</v>
      </c>
      <c r="J106">
        <v>-8.8000000000000007</v>
      </c>
      <c r="K106">
        <v>-1.9</v>
      </c>
      <c r="L106">
        <v>22</v>
      </c>
    </row>
    <row r="107" spans="1:12" x14ac:dyDescent="0.25">
      <c r="A107">
        <v>840</v>
      </c>
      <c r="B107" s="1">
        <v>38726</v>
      </c>
      <c r="D107">
        <v>3.3</v>
      </c>
      <c r="G107">
        <v>9.4</v>
      </c>
      <c r="H107">
        <v>-9.9</v>
      </c>
      <c r="I107">
        <v>0.8</v>
      </c>
      <c r="J107">
        <v>-13.7</v>
      </c>
      <c r="K107">
        <v>-5.8</v>
      </c>
      <c r="L107">
        <v>22</v>
      </c>
    </row>
    <row r="108" spans="1:12" x14ac:dyDescent="0.25">
      <c r="A108">
        <v>840</v>
      </c>
      <c r="B108" s="1">
        <v>38727</v>
      </c>
      <c r="D108">
        <v>3.3</v>
      </c>
      <c r="G108">
        <v>9.4</v>
      </c>
      <c r="H108">
        <v>-17.399999999999999</v>
      </c>
      <c r="I108">
        <v>0.8</v>
      </c>
      <c r="J108">
        <v>-18</v>
      </c>
      <c r="K108">
        <v>-9.8000000000000007</v>
      </c>
      <c r="L108">
        <v>22</v>
      </c>
    </row>
    <row r="109" spans="1:12" x14ac:dyDescent="0.25">
      <c r="A109">
        <v>840</v>
      </c>
      <c r="B109" s="1">
        <v>38728</v>
      </c>
      <c r="D109">
        <v>3.3</v>
      </c>
      <c r="G109">
        <v>9.4</v>
      </c>
      <c r="H109">
        <v>-11.9</v>
      </c>
      <c r="I109">
        <v>4.7</v>
      </c>
      <c r="J109">
        <v>-18.2</v>
      </c>
      <c r="K109">
        <v>-8</v>
      </c>
      <c r="L109">
        <v>21</v>
      </c>
    </row>
    <row r="110" spans="1:12" x14ac:dyDescent="0.25">
      <c r="A110">
        <v>840</v>
      </c>
      <c r="B110" s="1">
        <v>38729</v>
      </c>
      <c r="D110">
        <v>3.3</v>
      </c>
      <c r="G110">
        <v>9.5</v>
      </c>
      <c r="H110">
        <v>-7.2</v>
      </c>
      <c r="I110">
        <v>5.7</v>
      </c>
      <c r="J110">
        <v>-13.3</v>
      </c>
      <c r="K110">
        <v>-5.9</v>
      </c>
      <c r="L110">
        <v>22</v>
      </c>
    </row>
    <row r="111" spans="1:12" x14ac:dyDescent="0.25">
      <c r="A111">
        <v>840</v>
      </c>
      <c r="B111" s="1">
        <v>38730</v>
      </c>
      <c r="D111">
        <v>3.2</v>
      </c>
      <c r="G111">
        <v>9.5</v>
      </c>
      <c r="H111">
        <v>-14.6</v>
      </c>
      <c r="I111">
        <v>1.7</v>
      </c>
      <c r="J111">
        <v>-15.6</v>
      </c>
      <c r="K111">
        <v>-7.6</v>
      </c>
      <c r="L111">
        <v>22</v>
      </c>
    </row>
    <row r="112" spans="1:12" x14ac:dyDescent="0.25">
      <c r="A112">
        <v>840</v>
      </c>
      <c r="B112" s="1">
        <v>38731</v>
      </c>
      <c r="D112">
        <v>3.3</v>
      </c>
      <c r="G112">
        <v>9.6</v>
      </c>
      <c r="H112">
        <v>-8.1999999999999993</v>
      </c>
      <c r="I112">
        <v>8.4</v>
      </c>
      <c r="J112">
        <v>-15.1</v>
      </c>
      <c r="K112">
        <v>-5.2</v>
      </c>
      <c r="L112">
        <v>21</v>
      </c>
    </row>
    <row r="113" spans="1:12" x14ac:dyDescent="0.25">
      <c r="A113">
        <v>840</v>
      </c>
      <c r="B113" s="1">
        <v>38732</v>
      </c>
      <c r="D113">
        <v>3.3</v>
      </c>
      <c r="G113">
        <v>9.6</v>
      </c>
      <c r="H113">
        <v>-7.1</v>
      </c>
      <c r="I113">
        <v>6.4</v>
      </c>
      <c r="J113">
        <v>-9.8000000000000007</v>
      </c>
      <c r="K113">
        <v>-3.2</v>
      </c>
      <c r="L113">
        <v>21</v>
      </c>
    </row>
    <row r="114" spans="1:12" x14ac:dyDescent="0.25">
      <c r="A114">
        <v>840</v>
      </c>
      <c r="B114" s="1">
        <v>38733</v>
      </c>
      <c r="D114">
        <v>3.3</v>
      </c>
      <c r="G114">
        <v>9.6</v>
      </c>
      <c r="H114">
        <v>-16.8</v>
      </c>
      <c r="I114">
        <v>-2.9</v>
      </c>
      <c r="J114">
        <v>-16.899999999999999</v>
      </c>
      <c r="K114">
        <v>-6.4</v>
      </c>
      <c r="L114">
        <v>27</v>
      </c>
    </row>
    <row r="115" spans="1:12" x14ac:dyDescent="0.25">
      <c r="A115">
        <v>840</v>
      </c>
      <c r="B115" s="1">
        <v>38734</v>
      </c>
      <c r="D115">
        <v>3.3</v>
      </c>
      <c r="G115">
        <v>9.6</v>
      </c>
      <c r="H115">
        <v>-18.2</v>
      </c>
      <c r="I115">
        <v>-1.2</v>
      </c>
      <c r="J115">
        <v>-18.8</v>
      </c>
      <c r="K115">
        <v>-10.9</v>
      </c>
      <c r="L115">
        <v>26</v>
      </c>
    </row>
    <row r="116" spans="1:12" x14ac:dyDescent="0.25">
      <c r="A116">
        <v>840</v>
      </c>
      <c r="B116" s="1">
        <v>38735</v>
      </c>
      <c r="D116">
        <v>3.3</v>
      </c>
      <c r="G116">
        <v>9.6</v>
      </c>
      <c r="H116">
        <v>-14.9</v>
      </c>
      <c r="I116">
        <v>0.6</v>
      </c>
      <c r="J116">
        <v>-20.9</v>
      </c>
      <c r="K116">
        <v>-11.8</v>
      </c>
      <c r="L116">
        <v>25</v>
      </c>
    </row>
    <row r="117" spans="1:12" x14ac:dyDescent="0.25">
      <c r="A117">
        <v>840</v>
      </c>
      <c r="B117" s="1">
        <v>38736</v>
      </c>
      <c r="D117">
        <v>3.8</v>
      </c>
      <c r="G117">
        <v>10.1</v>
      </c>
      <c r="H117">
        <v>-3.8</v>
      </c>
      <c r="I117">
        <v>1.9</v>
      </c>
      <c r="J117">
        <v>-15.4</v>
      </c>
      <c r="K117">
        <v>-5.8</v>
      </c>
      <c r="L117">
        <v>24</v>
      </c>
    </row>
    <row r="118" spans="1:12" x14ac:dyDescent="0.25">
      <c r="A118">
        <v>840</v>
      </c>
      <c r="B118" s="1">
        <v>38737</v>
      </c>
      <c r="D118">
        <v>4.5</v>
      </c>
      <c r="G118">
        <v>10.5</v>
      </c>
      <c r="H118">
        <v>-9.1999999999999993</v>
      </c>
      <c r="I118">
        <v>-3.8</v>
      </c>
      <c r="J118">
        <v>-9.1999999999999993</v>
      </c>
      <c r="K118">
        <v>-6.2</v>
      </c>
      <c r="L118">
        <v>41</v>
      </c>
    </row>
    <row r="119" spans="1:12" x14ac:dyDescent="0.25">
      <c r="A119">
        <v>840</v>
      </c>
      <c r="B119" s="1">
        <v>38738</v>
      </c>
      <c r="D119">
        <v>4.5</v>
      </c>
      <c r="G119">
        <v>10.5</v>
      </c>
      <c r="H119">
        <v>-20.399999999999999</v>
      </c>
      <c r="I119">
        <v>-0.5</v>
      </c>
      <c r="J119">
        <v>-20.399999999999999</v>
      </c>
      <c r="K119">
        <v>-10.5</v>
      </c>
      <c r="L119">
        <v>35</v>
      </c>
    </row>
    <row r="120" spans="1:12" x14ac:dyDescent="0.25">
      <c r="A120">
        <v>840</v>
      </c>
      <c r="B120" s="1">
        <v>38739</v>
      </c>
      <c r="D120">
        <v>4.5</v>
      </c>
      <c r="G120">
        <v>10.5</v>
      </c>
      <c r="H120">
        <v>-19.8</v>
      </c>
      <c r="I120">
        <v>-1.4</v>
      </c>
      <c r="J120">
        <v>-21.1</v>
      </c>
      <c r="K120">
        <v>-13.4</v>
      </c>
      <c r="L120">
        <v>35</v>
      </c>
    </row>
    <row r="121" spans="1:12" x14ac:dyDescent="0.25">
      <c r="A121">
        <v>840</v>
      </c>
      <c r="B121" s="1">
        <v>38740</v>
      </c>
      <c r="D121">
        <v>4.5</v>
      </c>
      <c r="G121">
        <v>10.7</v>
      </c>
      <c r="H121">
        <v>-18.399999999999999</v>
      </c>
      <c r="I121">
        <v>-0.2</v>
      </c>
      <c r="J121">
        <v>-20.6</v>
      </c>
      <c r="K121">
        <v>-12.7</v>
      </c>
      <c r="L121">
        <v>33</v>
      </c>
    </row>
    <row r="122" spans="1:12" x14ac:dyDescent="0.25">
      <c r="A122">
        <v>840</v>
      </c>
      <c r="B122" s="1">
        <v>38741</v>
      </c>
      <c r="D122">
        <v>4.5</v>
      </c>
      <c r="G122">
        <v>11</v>
      </c>
      <c r="H122">
        <v>-13.1</v>
      </c>
      <c r="I122">
        <v>2.1</v>
      </c>
      <c r="J122">
        <v>-20.5</v>
      </c>
      <c r="K122">
        <v>-10.4</v>
      </c>
      <c r="L122">
        <v>32</v>
      </c>
    </row>
    <row r="123" spans="1:12" x14ac:dyDescent="0.25">
      <c r="A123">
        <v>840</v>
      </c>
      <c r="B123" s="1">
        <v>38742</v>
      </c>
      <c r="D123">
        <v>4.5</v>
      </c>
      <c r="G123">
        <v>11.1</v>
      </c>
      <c r="H123">
        <v>-10.4</v>
      </c>
      <c r="I123">
        <v>8</v>
      </c>
      <c r="J123">
        <v>-13.3</v>
      </c>
      <c r="K123">
        <v>-4.8</v>
      </c>
      <c r="L123">
        <v>30</v>
      </c>
    </row>
    <row r="124" spans="1:12" x14ac:dyDescent="0.25">
      <c r="A124">
        <v>840</v>
      </c>
      <c r="B124" s="1">
        <v>38743</v>
      </c>
      <c r="D124">
        <v>5.4</v>
      </c>
      <c r="G124">
        <v>11.7</v>
      </c>
      <c r="H124">
        <v>-2.7</v>
      </c>
      <c r="I124">
        <v>3.9</v>
      </c>
      <c r="J124">
        <v>-12</v>
      </c>
      <c r="K124">
        <v>-4.3</v>
      </c>
      <c r="L124">
        <v>35</v>
      </c>
    </row>
    <row r="125" spans="1:12" x14ac:dyDescent="0.25">
      <c r="A125">
        <v>840</v>
      </c>
      <c r="B125" s="1">
        <v>38744</v>
      </c>
      <c r="D125">
        <v>5.8</v>
      </c>
      <c r="G125">
        <v>12</v>
      </c>
      <c r="H125">
        <v>-12.3</v>
      </c>
      <c r="I125">
        <v>-2.7</v>
      </c>
      <c r="J125">
        <v>-12.7</v>
      </c>
      <c r="K125">
        <v>-6.9</v>
      </c>
      <c r="L125">
        <v>41</v>
      </c>
    </row>
    <row r="126" spans="1:12" x14ac:dyDescent="0.25">
      <c r="A126">
        <v>840</v>
      </c>
      <c r="B126" s="1">
        <v>38745</v>
      </c>
      <c r="D126">
        <v>6</v>
      </c>
      <c r="G126">
        <v>12.2</v>
      </c>
      <c r="H126">
        <v>-7.4</v>
      </c>
      <c r="I126">
        <v>-0.1</v>
      </c>
      <c r="J126">
        <v>-17.100000000000001</v>
      </c>
      <c r="K126">
        <v>-8.3000000000000007</v>
      </c>
      <c r="L126">
        <v>39</v>
      </c>
    </row>
    <row r="127" spans="1:12" x14ac:dyDescent="0.25">
      <c r="A127">
        <v>840</v>
      </c>
      <c r="B127" s="1">
        <v>38746</v>
      </c>
      <c r="D127">
        <v>6</v>
      </c>
      <c r="G127">
        <v>12.2</v>
      </c>
      <c r="H127">
        <v>-14.6</v>
      </c>
      <c r="I127">
        <v>-3.5</v>
      </c>
      <c r="J127">
        <v>-18.5</v>
      </c>
      <c r="K127">
        <v>-10.3</v>
      </c>
      <c r="L127">
        <v>39</v>
      </c>
    </row>
    <row r="128" spans="1:12" x14ac:dyDescent="0.25">
      <c r="A128">
        <v>840</v>
      </c>
      <c r="B128" s="1">
        <v>38747</v>
      </c>
      <c r="D128">
        <v>6</v>
      </c>
      <c r="G128">
        <v>12.3</v>
      </c>
      <c r="H128">
        <v>-15.4</v>
      </c>
      <c r="I128">
        <v>-0.3</v>
      </c>
      <c r="J128">
        <v>-15.4</v>
      </c>
      <c r="K128">
        <v>-8.3000000000000007</v>
      </c>
      <c r="L128">
        <v>39</v>
      </c>
    </row>
    <row r="129" spans="1:12" x14ac:dyDescent="0.25">
      <c r="A129">
        <v>840</v>
      </c>
      <c r="B129" s="1">
        <v>38748</v>
      </c>
      <c r="D129">
        <v>6.1</v>
      </c>
      <c r="G129">
        <v>12.5</v>
      </c>
      <c r="H129">
        <v>-9.3000000000000007</v>
      </c>
      <c r="I129">
        <v>5.5</v>
      </c>
      <c r="J129">
        <v>-16</v>
      </c>
      <c r="K129">
        <v>-7</v>
      </c>
      <c r="L129">
        <v>38</v>
      </c>
    </row>
    <row r="130" spans="1:12" x14ac:dyDescent="0.25">
      <c r="A130">
        <v>840</v>
      </c>
      <c r="B130" s="1">
        <v>38749</v>
      </c>
      <c r="D130">
        <v>6.1</v>
      </c>
      <c r="G130">
        <v>12.6</v>
      </c>
      <c r="H130">
        <v>-11.7</v>
      </c>
      <c r="I130">
        <v>3.7</v>
      </c>
      <c r="J130">
        <v>-12</v>
      </c>
      <c r="K130">
        <v>-3.9</v>
      </c>
      <c r="L130">
        <v>37</v>
      </c>
    </row>
    <row r="131" spans="1:12" x14ac:dyDescent="0.25">
      <c r="A131">
        <v>840</v>
      </c>
      <c r="B131" s="1">
        <v>38750</v>
      </c>
      <c r="D131">
        <v>6.2</v>
      </c>
      <c r="G131">
        <v>12.6</v>
      </c>
      <c r="H131">
        <v>-8.9</v>
      </c>
      <c r="I131">
        <v>4.2</v>
      </c>
      <c r="J131">
        <v>-12.3</v>
      </c>
      <c r="K131">
        <v>-4.4000000000000004</v>
      </c>
      <c r="L131">
        <v>36</v>
      </c>
    </row>
    <row r="132" spans="1:12" x14ac:dyDescent="0.25">
      <c r="A132">
        <v>840</v>
      </c>
      <c r="B132" s="1">
        <v>38751</v>
      </c>
      <c r="D132">
        <v>6.4</v>
      </c>
      <c r="G132">
        <v>12.7</v>
      </c>
      <c r="H132">
        <v>-7.5</v>
      </c>
      <c r="I132">
        <v>0.2</v>
      </c>
      <c r="J132">
        <v>-10.7</v>
      </c>
      <c r="K132">
        <v>-5</v>
      </c>
      <c r="L132">
        <v>39</v>
      </c>
    </row>
    <row r="133" spans="1:12" x14ac:dyDescent="0.25">
      <c r="A133">
        <v>840</v>
      </c>
      <c r="B133" s="1">
        <v>38752</v>
      </c>
      <c r="D133">
        <v>6.4</v>
      </c>
      <c r="G133">
        <v>12.7</v>
      </c>
      <c r="H133">
        <v>-14.3</v>
      </c>
      <c r="I133">
        <v>2.2000000000000002</v>
      </c>
      <c r="J133">
        <v>-17.5</v>
      </c>
      <c r="K133">
        <v>-7</v>
      </c>
      <c r="L133">
        <v>37</v>
      </c>
    </row>
    <row r="134" spans="1:12" x14ac:dyDescent="0.25">
      <c r="A134">
        <v>840</v>
      </c>
      <c r="B134" s="1">
        <v>38753</v>
      </c>
      <c r="D134">
        <v>6.4</v>
      </c>
      <c r="G134">
        <v>12.7</v>
      </c>
      <c r="H134">
        <v>-9.9</v>
      </c>
      <c r="I134">
        <v>4.8</v>
      </c>
      <c r="J134">
        <v>-15.2</v>
      </c>
      <c r="K134">
        <v>-5.3</v>
      </c>
      <c r="L134">
        <v>37</v>
      </c>
    </row>
    <row r="135" spans="1:12" x14ac:dyDescent="0.25">
      <c r="A135">
        <v>840</v>
      </c>
      <c r="B135" s="1">
        <v>38754</v>
      </c>
      <c r="D135">
        <v>6.3</v>
      </c>
      <c r="G135">
        <v>12.7</v>
      </c>
      <c r="H135">
        <v>-18.8</v>
      </c>
      <c r="I135">
        <v>-0.7</v>
      </c>
      <c r="J135">
        <v>-18.8</v>
      </c>
      <c r="K135">
        <v>-8.3000000000000007</v>
      </c>
      <c r="L135">
        <v>35</v>
      </c>
    </row>
    <row r="136" spans="1:12" x14ac:dyDescent="0.25">
      <c r="A136">
        <v>840</v>
      </c>
      <c r="B136" s="1">
        <v>38755</v>
      </c>
      <c r="D136">
        <v>6.3</v>
      </c>
      <c r="G136">
        <v>12.7</v>
      </c>
      <c r="H136">
        <v>-14.3</v>
      </c>
      <c r="I136">
        <v>3</v>
      </c>
      <c r="J136">
        <v>-19.600000000000001</v>
      </c>
      <c r="K136">
        <v>-9.3000000000000007</v>
      </c>
      <c r="L136">
        <v>36</v>
      </c>
    </row>
    <row r="137" spans="1:12" x14ac:dyDescent="0.25">
      <c r="A137">
        <v>840</v>
      </c>
      <c r="B137" s="1">
        <v>38756</v>
      </c>
      <c r="D137">
        <v>6.4</v>
      </c>
      <c r="G137">
        <v>12.8</v>
      </c>
      <c r="H137">
        <v>-9.8000000000000007</v>
      </c>
      <c r="I137">
        <v>5.8</v>
      </c>
      <c r="J137">
        <v>-16</v>
      </c>
      <c r="K137">
        <v>-6.2</v>
      </c>
      <c r="L137">
        <v>34</v>
      </c>
    </row>
    <row r="138" spans="1:12" x14ac:dyDescent="0.25">
      <c r="A138">
        <v>840</v>
      </c>
      <c r="B138" s="1">
        <v>38757</v>
      </c>
      <c r="D138">
        <v>6.5</v>
      </c>
      <c r="G138">
        <v>12.9</v>
      </c>
      <c r="H138">
        <v>-9.4</v>
      </c>
      <c r="I138">
        <v>10.8</v>
      </c>
      <c r="J138">
        <v>-12.4</v>
      </c>
      <c r="K138">
        <v>-2.7</v>
      </c>
      <c r="L138">
        <v>33</v>
      </c>
    </row>
    <row r="139" spans="1:12" x14ac:dyDescent="0.25">
      <c r="A139">
        <v>840</v>
      </c>
      <c r="B139" s="1">
        <v>38758</v>
      </c>
      <c r="D139">
        <v>6.5</v>
      </c>
      <c r="G139">
        <v>12.9</v>
      </c>
      <c r="H139">
        <v>-10.7</v>
      </c>
      <c r="I139">
        <v>9.6</v>
      </c>
      <c r="J139">
        <v>-12.9</v>
      </c>
      <c r="K139">
        <v>-3.3</v>
      </c>
      <c r="L139">
        <v>33</v>
      </c>
    </row>
    <row r="140" spans="1:12" x14ac:dyDescent="0.25">
      <c r="A140">
        <v>840</v>
      </c>
      <c r="B140" s="1">
        <v>38759</v>
      </c>
      <c r="D140">
        <v>6.5</v>
      </c>
      <c r="G140">
        <v>12.9</v>
      </c>
      <c r="H140">
        <v>-20.2</v>
      </c>
      <c r="I140">
        <v>3.7</v>
      </c>
      <c r="J140">
        <v>-20.8</v>
      </c>
      <c r="K140">
        <v>-7.8</v>
      </c>
      <c r="L140">
        <v>33</v>
      </c>
    </row>
    <row r="141" spans="1:12" x14ac:dyDescent="0.25">
      <c r="A141">
        <v>840</v>
      </c>
      <c r="B141" s="1">
        <v>38760</v>
      </c>
      <c r="D141">
        <v>6.4</v>
      </c>
      <c r="G141">
        <v>12.9</v>
      </c>
      <c r="H141">
        <v>-14.2</v>
      </c>
      <c r="I141">
        <v>2</v>
      </c>
      <c r="J141">
        <v>-23.8</v>
      </c>
      <c r="K141">
        <v>-11.7</v>
      </c>
      <c r="L141">
        <v>33</v>
      </c>
    </row>
    <row r="142" spans="1:12" x14ac:dyDescent="0.25">
      <c r="A142">
        <v>840</v>
      </c>
      <c r="B142" s="1">
        <v>38761</v>
      </c>
      <c r="D142">
        <v>6.5</v>
      </c>
      <c r="G142">
        <v>13</v>
      </c>
      <c r="H142">
        <v>-11.8</v>
      </c>
      <c r="I142">
        <v>6.6</v>
      </c>
      <c r="J142">
        <v>-16</v>
      </c>
      <c r="K142">
        <v>-5.6</v>
      </c>
      <c r="L142">
        <v>33</v>
      </c>
    </row>
    <row r="143" spans="1:12" x14ac:dyDescent="0.25">
      <c r="A143">
        <v>840</v>
      </c>
      <c r="B143" s="1">
        <v>38762</v>
      </c>
      <c r="D143">
        <v>6.5</v>
      </c>
      <c r="G143">
        <v>13</v>
      </c>
      <c r="H143">
        <v>-13.7</v>
      </c>
      <c r="I143">
        <v>1.8</v>
      </c>
      <c r="J143">
        <v>-14.8</v>
      </c>
      <c r="K143">
        <v>-7.1</v>
      </c>
      <c r="L143">
        <v>33</v>
      </c>
    </row>
    <row r="144" spans="1:12" x14ac:dyDescent="0.25">
      <c r="A144">
        <v>840</v>
      </c>
      <c r="B144" s="1">
        <v>38763</v>
      </c>
      <c r="D144">
        <v>6.5</v>
      </c>
      <c r="G144">
        <v>13</v>
      </c>
      <c r="H144">
        <v>-1.4</v>
      </c>
      <c r="I144">
        <v>3.5</v>
      </c>
      <c r="J144">
        <v>-15</v>
      </c>
      <c r="K144">
        <v>-4</v>
      </c>
      <c r="L144">
        <v>32</v>
      </c>
    </row>
    <row r="145" spans="1:12" x14ac:dyDescent="0.25">
      <c r="A145">
        <v>840</v>
      </c>
      <c r="B145" s="1">
        <v>38764</v>
      </c>
      <c r="D145">
        <v>6.5</v>
      </c>
      <c r="G145">
        <v>13</v>
      </c>
      <c r="H145">
        <v>-4.8</v>
      </c>
      <c r="I145">
        <v>4.5</v>
      </c>
      <c r="J145">
        <v>-4.9000000000000004</v>
      </c>
      <c r="K145">
        <v>-0.6</v>
      </c>
      <c r="L145">
        <v>32</v>
      </c>
    </row>
    <row r="146" spans="1:12" x14ac:dyDescent="0.25">
      <c r="A146">
        <v>840</v>
      </c>
      <c r="B146" s="1">
        <v>38765</v>
      </c>
      <c r="D146">
        <v>6.5</v>
      </c>
      <c r="G146">
        <v>13</v>
      </c>
      <c r="H146">
        <v>-11.2</v>
      </c>
      <c r="I146">
        <v>-4.3</v>
      </c>
      <c r="J146">
        <v>-14.4</v>
      </c>
      <c r="K146">
        <v>-8.6999999999999993</v>
      </c>
      <c r="L146">
        <v>32</v>
      </c>
    </row>
    <row r="147" spans="1:12" x14ac:dyDescent="0.25">
      <c r="A147">
        <v>840</v>
      </c>
      <c r="B147" s="1">
        <v>38766</v>
      </c>
      <c r="D147">
        <v>7.5</v>
      </c>
      <c r="G147">
        <v>13.9</v>
      </c>
      <c r="H147">
        <v>-5.0999999999999996</v>
      </c>
      <c r="I147">
        <v>-4.0999999999999996</v>
      </c>
      <c r="J147">
        <v>-11.5</v>
      </c>
      <c r="K147">
        <v>-5.9</v>
      </c>
      <c r="L147">
        <v>-99.9</v>
      </c>
    </row>
    <row r="148" spans="1:12" x14ac:dyDescent="0.25">
      <c r="A148">
        <v>840</v>
      </c>
      <c r="B148" s="1">
        <v>38767</v>
      </c>
      <c r="D148">
        <v>7.9</v>
      </c>
      <c r="G148">
        <v>14.4</v>
      </c>
      <c r="H148">
        <v>-8.6999999999999993</v>
      </c>
      <c r="I148">
        <v>-2.6</v>
      </c>
      <c r="J148">
        <v>-8.6999999999999993</v>
      </c>
      <c r="K148">
        <v>-4.5999999999999996</v>
      </c>
      <c r="L148">
        <v>46</v>
      </c>
    </row>
    <row r="149" spans="1:12" x14ac:dyDescent="0.25">
      <c r="A149">
        <v>840</v>
      </c>
      <c r="B149" s="1">
        <v>38768</v>
      </c>
      <c r="D149">
        <v>7.9</v>
      </c>
      <c r="G149">
        <v>14.5</v>
      </c>
      <c r="H149">
        <v>-7.9</v>
      </c>
      <c r="I149">
        <v>-2.1</v>
      </c>
      <c r="J149">
        <v>-13.9</v>
      </c>
      <c r="K149">
        <v>-7.4</v>
      </c>
      <c r="L149">
        <v>44</v>
      </c>
    </row>
    <row r="150" spans="1:12" x14ac:dyDescent="0.25">
      <c r="A150">
        <v>840</v>
      </c>
      <c r="B150" s="1">
        <v>38769</v>
      </c>
      <c r="D150">
        <v>7.9</v>
      </c>
      <c r="G150">
        <v>14.5</v>
      </c>
      <c r="H150">
        <v>-8.6999999999999993</v>
      </c>
      <c r="I150">
        <v>-1.2</v>
      </c>
      <c r="J150">
        <v>-10.5</v>
      </c>
      <c r="K150">
        <v>-7.1</v>
      </c>
      <c r="L150">
        <v>43</v>
      </c>
    </row>
    <row r="151" spans="1:12" x14ac:dyDescent="0.25">
      <c r="A151">
        <v>840</v>
      </c>
      <c r="B151" s="1">
        <v>38770</v>
      </c>
      <c r="D151">
        <v>7.8</v>
      </c>
      <c r="G151">
        <v>14.5</v>
      </c>
      <c r="H151">
        <v>-17.899999999999999</v>
      </c>
      <c r="I151">
        <v>0.3</v>
      </c>
      <c r="J151">
        <v>-18.2</v>
      </c>
      <c r="K151">
        <v>-7.9</v>
      </c>
      <c r="L151">
        <v>43</v>
      </c>
    </row>
    <row r="152" spans="1:12" x14ac:dyDescent="0.25">
      <c r="A152">
        <v>840</v>
      </c>
      <c r="B152" s="1">
        <v>38771</v>
      </c>
      <c r="D152">
        <v>7.8</v>
      </c>
      <c r="G152">
        <v>14.8</v>
      </c>
      <c r="H152">
        <v>-16</v>
      </c>
      <c r="I152">
        <v>2.4</v>
      </c>
      <c r="J152">
        <v>-21</v>
      </c>
      <c r="K152">
        <v>-10.199999999999999</v>
      </c>
      <c r="L152">
        <v>41</v>
      </c>
    </row>
    <row r="153" spans="1:12" x14ac:dyDescent="0.25">
      <c r="A153">
        <v>840</v>
      </c>
      <c r="B153" s="1">
        <v>38772</v>
      </c>
      <c r="D153">
        <v>7.8</v>
      </c>
      <c r="G153">
        <v>14.8</v>
      </c>
      <c r="H153">
        <v>-13.6</v>
      </c>
      <c r="I153">
        <v>5.5</v>
      </c>
      <c r="J153">
        <v>-17.2</v>
      </c>
      <c r="K153">
        <v>-6.8</v>
      </c>
      <c r="L153">
        <v>41</v>
      </c>
    </row>
    <row r="154" spans="1:12" x14ac:dyDescent="0.25">
      <c r="A154">
        <v>840</v>
      </c>
      <c r="B154" s="1">
        <v>38773</v>
      </c>
      <c r="D154">
        <v>7.9</v>
      </c>
      <c r="G154">
        <v>14.9</v>
      </c>
      <c r="H154">
        <v>-11.5</v>
      </c>
      <c r="I154">
        <v>6.7</v>
      </c>
      <c r="J154">
        <v>-16.399999999999999</v>
      </c>
      <c r="K154">
        <v>-5.5</v>
      </c>
      <c r="L154">
        <v>40</v>
      </c>
    </row>
    <row r="155" spans="1:12" x14ac:dyDescent="0.25">
      <c r="A155">
        <v>840</v>
      </c>
      <c r="B155" s="1">
        <v>38774</v>
      </c>
      <c r="D155">
        <v>7.9</v>
      </c>
      <c r="G155">
        <v>14.9</v>
      </c>
      <c r="H155">
        <v>-11.7</v>
      </c>
      <c r="I155">
        <v>6.9</v>
      </c>
      <c r="J155">
        <v>-13.8</v>
      </c>
      <c r="K155">
        <v>-4.4000000000000004</v>
      </c>
      <c r="L155">
        <v>39</v>
      </c>
    </row>
    <row r="156" spans="1:12" x14ac:dyDescent="0.25">
      <c r="A156">
        <v>840</v>
      </c>
      <c r="B156" s="1">
        <v>38775</v>
      </c>
      <c r="D156">
        <v>7.9</v>
      </c>
      <c r="G156">
        <v>15</v>
      </c>
      <c r="H156">
        <v>-2.6</v>
      </c>
      <c r="I156">
        <v>8.3000000000000007</v>
      </c>
      <c r="J156">
        <v>-12.9</v>
      </c>
      <c r="K156">
        <v>-2.8</v>
      </c>
      <c r="L156">
        <v>37</v>
      </c>
    </row>
    <row r="157" spans="1:12" x14ac:dyDescent="0.25">
      <c r="A157">
        <v>840</v>
      </c>
      <c r="B157" s="1">
        <v>38776</v>
      </c>
      <c r="D157">
        <v>7.9</v>
      </c>
      <c r="G157">
        <v>15.1</v>
      </c>
      <c r="H157">
        <v>-0.1</v>
      </c>
      <c r="I157">
        <v>10.3</v>
      </c>
      <c r="J157">
        <v>-9.1</v>
      </c>
      <c r="K157">
        <v>0.6</v>
      </c>
      <c r="L157">
        <v>37</v>
      </c>
    </row>
    <row r="158" spans="1:12" x14ac:dyDescent="0.25">
      <c r="A158">
        <v>840</v>
      </c>
      <c r="B158" s="1">
        <v>38777</v>
      </c>
      <c r="D158">
        <v>8</v>
      </c>
      <c r="G158">
        <v>15.2</v>
      </c>
      <c r="H158">
        <v>1.9</v>
      </c>
      <c r="I158">
        <v>6.8</v>
      </c>
      <c r="J158">
        <v>-4.4000000000000004</v>
      </c>
      <c r="K158">
        <v>2.4</v>
      </c>
      <c r="L158">
        <v>32</v>
      </c>
    </row>
    <row r="159" spans="1:12" x14ac:dyDescent="0.25">
      <c r="A159">
        <v>840</v>
      </c>
      <c r="B159" s="1">
        <v>38778</v>
      </c>
      <c r="D159">
        <v>8</v>
      </c>
      <c r="G159">
        <v>15.2</v>
      </c>
      <c r="H159">
        <v>-1.7</v>
      </c>
      <c r="I159">
        <v>7.2</v>
      </c>
      <c r="J159">
        <v>-5.3</v>
      </c>
      <c r="K159">
        <v>1.2</v>
      </c>
      <c r="L159">
        <v>36</v>
      </c>
    </row>
    <row r="160" spans="1:12" x14ac:dyDescent="0.25">
      <c r="A160">
        <v>840</v>
      </c>
      <c r="B160" s="1">
        <v>38779</v>
      </c>
      <c r="D160">
        <v>8.1</v>
      </c>
      <c r="G160">
        <v>15.2</v>
      </c>
      <c r="H160">
        <v>-6.9</v>
      </c>
      <c r="I160">
        <v>6.4</v>
      </c>
      <c r="J160">
        <v>-7.4</v>
      </c>
      <c r="K160">
        <v>-1.1000000000000001</v>
      </c>
      <c r="L160">
        <v>38</v>
      </c>
    </row>
    <row r="161" spans="1:12" x14ac:dyDescent="0.25">
      <c r="A161">
        <v>840</v>
      </c>
      <c r="B161" s="1">
        <v>38780</v>
      </c>
      <c r="D161">
        <v>8.1</v>
      </c>
      <c r="G161">
        <v>15.2</v>
      </c>
      <c r="H161">
        <v>0.5</v>
      </c>
      <c r="I161">
        <v>9.1999999999999993</v>
      </c>
      <c r="J161">
        <v>-7</v>
      </c>
      <c r="K161">
        <v>1.5</v>
      </c>
      <c r="L161">
        <v>36</v>
      </c>
    </row>
    <row r="162" spans="1:12" x14ac:dyDescent="0.25">
      <c r="A162">
        <v>840</v>
      </c>
      <c r="B162" s="1">
        <v>38781</v>
      </c>
      <c r="D162">
        <v>8.1</v>
      </c>
      <c r="G162">
        <v>15.2</v>
      </c>
      <c r="H162">
        <v>-9.3000000000000007</v>
      </c>
      <c r="I162">
        <v>3.2</v>
      </c>
      <c r="J162">
        <v>-9.6</v>
      </c>
      <c r="K162">
        <v>-2.2000000000000002</v>
      </c>
      <c r="L162">
        <v>36</v>
      </c>
    </row>
    <row r="163" spans="1:12" x14ac:dyDescent="0.25">
      <c r="A163">
        <v>840</v>
      </c>
      <c r="B163" s="1">
        <v>38782</v>
      </c>
      <c r="D163">
        <v>8.1999999999999993</v>
      </c>
      <c r="G163">
        <v>15.2</v>
      </c>
      <c r="H163">
        <v>-6.2</v>
      </c>
      <c r="I163">
        <v>9.3000000000000007</v>
      </c>
      <c r="J163">
        <v>-11.6</v>
      </c>
      <c r="K163">
        <v>-1.6</v>
      </c>
      <c r="L163">
        <v>36</v>
      </c>
    </row>
    <row r="164" spans="1:12" x14ac:dyDescent="0.25">
      <c r="A164">
        <v>840</v>
      </c>
      <c r="B164" s="1">
        <v>38783</v>
      </c>
      <c r="D164">
        <v>8.4</v>
      </c>
      <c r="G164">
        <v>15.5</v>
      </c>
      <c r="H164">
        <v>0.8</v>
      </c>
      <c r="I164">
        <v>10.9</v>
      </c>
      <c r="J164">
        <v>-8.4</v>
      </c>
      <c r="K164">
        <v>2.2000000000000002</v>
      </c>
      <c r="L164">
        <v>33</v>
      </c>
    </row>
    <row r="165" spans="1:12" x14ac:dyDescent="0.25">
      <c r="A165">
        <v>840</v>
      </c>
      <c r="B165" s="1">
        <v>38784</v>
      </c>
      <c r="D165">
        <v>8.4</v>
      </c>
      <c r="G165">
        <v>15.5</v>
      </c>
      <c r="H165">
        <v>-1</v>
      </c>
      <c r="I165">
        <v>6.9</v>
      </c>
      <c r="J165">
        <v>-3.6</v>
      </c>
      <c r="K165">
        <v>1.9</v>
      </c>
      <c r="L165">
        <v>34</v>
      </c>
    </row>
    <row r="166" spans="1:12" x14ac:dyDescent="0.25">
      <c r="A166">
        <v>840</v>
      </c>
      <c r="B166" s="1">
        <v>38785</v>
      </c>
      <c r="D166">
        <v>9</v>
      </c>
      <c r="G166">
        <v>15.5</v>
      </c>
      <c r="H166">
        <v>-15.9</v>
      </c>
      <c r="I166">
        <v>-1</v>
      </c>
      <c r="J166">
        <v>-15.9</v>
      </c>
      <c r="K166">
        <v>-6.2</v>
      </c>
      <c r="L166">
        <v>42</v>
      </c>
    </row>
    <row r="167" spans="1:12" x14ac:dyDescent="0.25">
      <c r="A167">
        <v>840</v>
      </c>
      <c r="B167" s="1">
        <v>38786</v>
      </c>
      <c r="D167">
        <v>10.1</v>
      </c>
      <c r="G167">
        <v>16.5</v>
      </c>
      <c r="H167">
        <v>-6.6</v>
      </c>
      <c r="I167">
        <v>-4</v>
      </c>
      <c r="J167">
        <v>-18.100000000000001</v>
      </c>
      <c r="K167">
        <v>-8.1</v>
      </c>
      <c r="L167">
        <v>56</v>
      </c>
    </row>
    <row r="168" spans="1:12" x14ac:dyDescent="0.25">
      <c r="A168">
        <v>840</v>
      </c>
      <c r="B168" s="1">
        <v>38787</v>
      </c>
      <c r="D168">
        <v>11</v>
      </c>
      <c r="G168">
        <v>17.399999999999999</v>
      </c>
      <c r="H168">
        <v>-10.6</v>
      </c>
      <c r="I168">
        <v>-4.5999999999999996</v>
      </c>
      <c r="J168">
        <v>-10.7</v>
      </c>
      <c r="K168">
        <v>-8.1999999999999993</v>
      </c>
      <c r="L168">
        <v>-99.9</v>
      </c>
    </row>
    <row r="169" spans="1:12" x14ac:dyDescent="0.25">
      <c r="A169">
        <v>840</v>
      </c>
      <c r="B169" s="1">
        <v>38788</v>
      </c>
      <c r="D169">
        <v>12.4</v>
      </c>
      <c r="G169">
        <v>18.600000000000001</v>
      </c>
      <c r="H169">
        <v>-8.3000000000000007</v>
      </c>
      <c r="I169">
        <v>-4.9000000000000004</v>
      </c>
      <c r="J169">
        <v>-10.6</v>
      </c>
      <c r="K169">
        <v>-7.8</v>
      </c>
      <c r="L169">
        <v>71</v>
      </c>
    </row>
    <row r="170" spans="1:12" x14ac:dyDescent="0.25">
      <c r="A170">
        <v>840</v>
      </c>
      <c r="B170" s="1">
        <v>38789</v>
      </c>
      <c r="D170">
        <v>13.4</v>
      </c>
      <c r="G170">
        <v>19.399999999999999</v>
      </c>
      <c r="H170">
        <v>-11.4</v>
      </c>
      <c r="I170">
        <v>-7</v>
      </c>
      <c r="J170">
        <v>-11.5</v>
      </c>
      <c r="K170">
        <v>-9.5</v>
      </c>
      <c r="L170">
        <v>85</v>
      </c>
    </row>
    <row r="171" spans="1:12" x14ac:dyDescent="0.25">
      <c r="A171">
        <v>840</v>
      </c>
      <c r="B171" s="1">
        <v>38790</v>
      </c>
      <c r="D171">
        <v>13.5</v>
      </c>
      <c r="G171">
        <v>20.5</v>
      </c>
      <c r="H171">
        <v>-20.5</v>
      </c>
      <c r="I171">
        <v>-1.5</v>
      </c>
      <c r="J171">
        <v>-20.7</v>
      </c>
      <c r="K171">
        <v>-11.1</v>
      </c>
      <c r="L171">
        <v>77</v>
      </c>
    </row>
    <row r="172" spans="1:12" x14ac:dyDescent="0.25">
      <c r="A172">
        <v>840</v>
      </c>
      <c r="B172" s="1">
        <v>38791</v>
      </c>
      <c r="D172">
        <v>13.7</v>
      </c>
      <c r="G172">
        <v>21</v>
      </c>
      <c r="H172">
        <v>-9.5</v>
      </c>
      <c r="I172">
        <v>4.3</v>
      </c>
      <c r="J172">
        <v>-22.2</v>
      </c>
      <c r="K172">
        <v>-8.6999999999999993</v>
      </c>
      <c r="L172">
        <v>71</v>
      </c>
    </row>
    <row r="173" spans="1:12" x14ac:dyDescent="0.25">
      <c r="A173">
        <v>840</v>
      </c>
      <c r="B173" s="1">
        <v>38792</v>
      </c>
      <c r="D173">
        <v>13.7</v>
      </c>
      <c r="G173">
        <v>21</v>
      </c>
      <c r="H173">
        <v>-13</v>
      </c>
      <c r="I173">
        <v>3</v>
      </c>
      <c r="J173">
        <v>-13.2</v>
      </c>
      <c r="K173">
        <v>-5.0999999999999996</v>
      </c>
      <c r="L173">
        <v>67</v>
      </c>
    </row>
    <row r="174" spans="1:12" x14ac:dyDescent="0.25">
      <c r="A174">
        <v>840</v>
      </c>
      <c r="B174" s="1">
        <v>38793</v>
      </c>
      <c r="D174">
        <v>13.7</v>
      </c>
      <c r="G174">
        <v>21.1</v>
      </c>
      <c r="H174">
        <v>-6.9</v>
      </c>
      <c r="I174">
        <v>6</v>
      </c>
      <c r="J174">
        <v>-15</v>
      </c>
      <c r="K174">
        <v>-4.4000000000000004</v>
      </c>
      <c r="L174">
        <v>64</v>
      </c>
    </row>
    <row r="175" spans="1:12" x14ac:dyDescent="0.25">
      <c r="A175">
        <v>840</v>
      </c>
      <c r="B175" s="1">
        <v>38794</v>
      </c>
      <c r="D175">
        <v>13.9</v>
      </c>
      <c r="G175">
        <v>21.3</v>
      </c>
      <c r="H175">
        <v>-1.9</v>
      </c>
      <c r="I175">
        <v>3.7</v>
      </c>
      <c r="J175">
        <v>-7.1</v>
      </c>
      <c r="K175">
        <v>-1.4</v>
      </c>
      <c r="L175">
        <v>60</v>
      </c>
    </row>
    <row r="176" spans="1:12" x14ac:dyDescent="0.25">
      <c r="A176">
        <v>840</v>
      </c>
      <c r="B176" s="1">
        <v>38795</v>
      </c>
      <c r="D176">
        <v>14.4</v>
      </c>
      <c r="G176">
        <v>21.4</v>
      </c>
      <c r="H176">
        <v>-4.7</v>
      </c>
      <c r="I176">
        <v>2</v>
      </c>
      <c r="J176">
        <v>-4.7</v>
      </c>
      <c r="K176">
        <v>-2.2000000000000002</v>
      </c>
      <c r="L176">
        <v>67</v>
      </c>
    </row>
    <row r="177" spans="1:12" x14ac:dyDescent="0.25">
      <c r="A177">
        <v>840</v>
      </c>
      <c r="B177" s="1">
        <v>38796</v>
      </c>
      <c r="D177">
        <v>14.6</v>
      </c>
      <c r="G177">
        <v>22.1</v>
      </c>
      <c r="H177">
        <v>-8.3000000000000007</v>
      </c>
      <c r="I177">
        <v>1.3</v>
      </c>
      <c r="J177">
        <v>-8.6</v>
      </c>
      <c r="K177">
        <v>-4.7</v>
      </c>
      <c r="L177">
        <v>70</v>
      </c>
    </row>
    <row r="178" spans="1:12" x14ac:dyDescent="0.25">
      <c r="A178">
        <v>840</v>
      </c>
      <c r="B178" s="1">
        <v>38797</v>
      </c>
      <c r="D178">
        <v>14.6</v>
      </c>
      <c r="G178">
        <v>22.2</v>
      </c>
      <c r="H178">
        <v>-13.7</v>
      </c>
      <c r="I178">
        <v>2.5</v>
      </c>
      <c r="J178">
        <v>-13.9</v>
      </c>
      <c r="K178">
        <v>-6.2</v>
      </c>
      <c r="L178">
        <v>67</v>
      </c>
    </row>
    <row r="179" spans="1:12" x14ac:dyDescent="0.25">
      <c r="A179">
        <v>840</v>
      </c>
      <c r="B179" s="1">
        <v>38798</v>
      </c>
      <c r="D179">
        <v>15</v>
      </c>
      <c r="G179">
        <v>22.4</v>
      </c>
      <c r="H179">
        <v>-4.9000000000000004</v>
      </c>
      <c r="I179">
        <v>-1.7</v>
      </c>
      <c r="J179">
        <v>-14.1</v>
      </c>
      <c r="K179">
        <v>-5.9</v>
      </c>
      <c r="L179">
        <v>-99.9</v>
      </c>
    </row>
    <row r="180" spans="1:12" x14ac:dyDescent="0.25">
      <c r="A180">
        <v>840</v>
      </c>
      <c r="B180" s="1">
        <v>38799</v>
      </c>
      <c r="D180">
        <v>15</v>
      </c>
      <c r="G180">
        <v>22.8</v>
      </c>
      <c r="H180">
        <v>-13</v>
      </c>
      <c r="I180">
        <v>3.4</v>
      </c>
      <c r="J180">
        <v>-13</v>
      </c>
      <c r="K180">
        <v>-4.5</v>
      </c>
      <c r="L180">
        <v>68</v>
      </c>
    </row>
    <row r="181" spans="1:12" x14ac:dyDescent="0.25">
      <c r="A181">
        <v>840</v>
      </c>
      <c r="B181" s="1">
        <v>38800</v>
      </c>
      <c r="D181">
        <v>15.1</v>
      </c>
      <c r="G181">
        <v>23</v>
      </c>
      <c r="H181">
        <v>-8.8000000000000007</v>
      </c>
      <c r="I181">
        <v>5.3</v>
      </c>
      <c r="J181">
        <v>-15.8</v>
      </c>
      <c r="K181">
        <v>-5.2</v>
      </c>
      <c r="L181">
        <v>66</v>
      </c>
    </row>
    <row r="182" spans="1:12" x14ac:dyDescent="0.25">
      <c r="A182">
        <v>840</v>
      </c>
      <c r="B182" s="1">
        <v>38801</v>
      </c>
      <c r="D182">
        <v>15.2</v>
      </c>
      <c r="G182">
        <v>23.1</v>
      </c>
      <c r="H182">
        <v>-6.6</v>
      </c>
      <c r="I182">
        <v>7.9</v>
      </c>
      <c r="J182">
        <v>-11.6</v>
      </c>
      <c r="K182">
        <v>-2.4</v>
      </c>
      <c r="L182">
        <v>63</v>
      </c>
    </row>
    <row r="183" spans="1:12" x14ac:dyDescent="0.25">
      <c r="A183">
        <v>840</v>
      </c>
      <c r="B183" s="1">
        <v>38802</v>
      </c>
      <c r="D183">
        <v>15.1</v>
      </c>
      <c r="G183">
        <v>23.1</v>
      </c>
      <c r="H183">
        <v>2</v>
      </c>
      <c r="I183">
        <v>9.1</v>
      </c>
      <c r="J183">
        <v>-8.9</v>
      </c>
      <c r="K183">
        <v>0.3</v>
      </c>
      <c r="L183">
        <v>60</v>
      </c>
    </row>
    <row r="184" spans="1:12" x14ac:dyDescent="0.25">
      <c r="A184">
        <v>840</v>
      </c>
      <c r="B184" s="1">
        <v>38803</v>
      </c>
      <c r="D184">
        <v>15.1</v>
      </c>
      <c r="G184">
        <v>23.1</v>
      </c>
      <c r="H184">
        <v>-10.8</v>
      </c>
      <c r="I184">
        <v>7.1</v>
      </c>
      <c r="J184">
        <v>-11.7</v>
      </c>
      <c r="K184">
        <v>-0.2</v>
      </c>
      <c r="L184">
        <v>58</v>
      </c>
    </row>
    <row r="185" spans="1:12" x14ac:dyDescent="0.25">
      <c r="A185">
        <v>840</v>
      </c>
      <c r="B185" s="1">
        <v>38804</v>
      </c>
      <c r="D185">
        <v>15.2</v>
      </c>
      <c r="G185">
        <v>23.2</v>
      </c>
      <c r="H185">
        <v>-2</v>
      </c>
      <c r="I185">
        <v>7.2</v>
      </c>
      <c r="J185">
        <v>-13</v>
      </c>
      <c r="K185">
        <v>-2.4</v>
      </c>
      <c r="L185">
        <v>58</v>
      </c>
    </row>
    <row r="186" spans="1:12" x14ac:dyDescent="0.25">
      <c r="A186">
        <v>840</v>
      </c>
      <c r="B186" s="1">
        <v>38805</v>
      </c>
      <c r="D186">
        <v>16</v>
      </c>
      <c r="G186">
        <v>23.6</v>
      </c>
      <c r="H186">
        <v>0.3</v>
      </c>
      <c r="I186">
        <v>1.8</v>
      </c>
      <c r="J186">
        <v>-2.4</v>
      </c>
      <c r="K186">
        <v>-0.2</v>
      </c>
      <c r="L186">
        <v>-99.9</v>
      </c>
    </row>
    <row r="187" spans="1:12" x14ac:dyDescent="0.25">
      <c r="A187">
        <v>840</v>
      </c>
      <c r="B187" s="1">
        <v>38806</v>
      </c>
      <c r="D187">
        <v>16.899999999999999</v>
      </c>
      <c r="G187">
        <v>24.2</v>
      </c>
      <c r="H187">
        <v>-4.2</v>
      </c>
      <c r="I187">
        <v>0.8</v>
      </c>
      <c r="J187">
        <v>-4.2</v>
      </c>
      <c r="K187">
        <v>-1</v>
      </c>
      <c r="L187">
        <v>-99.9</v>
      </c>
    </row>
    <row r="188" spans="1:12" x14ac:dyDescent="0.25">
      <c r="A188">
        <v>840</v>
      </c>
      <c r="B188" s="1">
        <v>38807</v>
      </c>
      <c r="D188">
        <v>17.2</v>
      </c>
      <c r="G188">
        <v>25.3</v>
      </c>
      <c r="H188">
        <v>-10.8</v>
      </c>
      <c r="I188">
        <v>-0.3</v>
      </c>
      <c r="J188">
        <v>-10.8</v>
      </c>
      <c r="K188">
        <v>-4.7</v>
      </c>
      <c r="L188">
        <v>70</v>
      </c>
    </row>
    <row r="189" spans="1:12" x14ac:dyDescent="0.25">
      <c r="A189">
        <v>840</v>
      </c>
      <c r="B189" s="1">
        <v>38808</v>
      </c>
      <c r="D189">
        <v>17.5</v>
      </c>
      <c r="G189">
        <v>25.6</v>
      </c>
      <c r="H189">
        <v>0.4</v>
      </c>
      <c r="I189">
        <v>7</v>
      </c>
      <c r="J189">
        <v>-12.3</v>
      </c>
      <c r="K189">
        <v>-1.2</v>
      </c>
      <c r="L189">
        <v>67</v>
      </c>
    </row>
    <row r="190" spans="1:12" x14ac:dyDescent="0.25">
      <c r="A190">
        <v>840</v>
      </c>
      <c r="B190" s="1">
        <v>38809</v>
      </c>
      <c r="D190">
        <v>18.399999999999999</v>
      </c>
      <c r="G190">
        <v>26.1</v>
      </c>
      <c r="H190">
        <v>-2.5</v>
      </c>
      <c r="I190">
        <v>0.7</v>
      </c>
      <c r="J190">
        <v>-3.2</v>
      </c>
      <c r="K190">
        <v>-0.8</v>
      </c>
      <c r="L190">
        <v>-99.9</v>
      </c>
    </row>
    <row r="191" spans="1:12" x14ac:dyDescent="0.25">
      <c r="A191">
        <v>840</v>
      </c>
      <c r="B191" s="1">
        <v>38810</v>
      </c>
      <c r="D191">
        <v>18.399999999999999</v>
      </c>
      <c r="G191">
        <v>26.5</v>
      </c>
      <c r="H191">
        <v>-3.6</v>
      </c>
      <c r="I191">
        <v>7.6</v>
      </c>
      <c r="J191">
        <v>-5.2</v>
      </c>
      <c r="K191">
        <v>-0.3</v>
      </c>
      <c r="L191">
        <v>71</v>
      </c>
    </row>
    <row r="192" spans="1:12" x14ac:dyDescent="0.25">
      <c r="A192">
        <v>840</v>
      </c>
      <c r="B192" s="1">
        <v>38811</v>
      </c>
      <c r="D192">
        <v>18.399999999999999</v>
      </c>
      <c r="G192">
        <v>26.6</v>
      </c>
      <c r="H192">
        <v>-3</v>
      </c>
      <c r="I192">
        <v>11.8</v>
      </c>
      <c r="J192">
        <v>-5.2</v>
      </c>
      <c r="K192">
        <v>2.2999999999999998</v>
      </c>
      <c r="L192">
        <v>67</v>
      </c>
    </row>
    <row r="193" spans="1:12" x14ac:dyDescent="0.25">
      <c r="A193">
        <v>840</v>
      </c>
      <c r="B193" s="1">
        <v>38812</v>
      </c>
      <c r="D193">
        <v>18.399999999999999</v>
      </c>
      <c r="G193">
        <v>26.7</v>
      </c>
      <c r="H193">
        <v>4</v>
      </c>
      <c r="I193">
        <v>11.6</v>
      </c>
      <c r="J193">
        <v>-3.8</v>
      </c>
      <c r="K193">
        <v>3.5</v>
      </c>
      <c r="L193">
        <v>65</v>
      </c>
    </row>
    <row r="194" spans="1:12" x14ac:dyDescent="0.25">
      <c r="A194">
        <v>840</v>
      </c>
      <c r="B194" s="1">
        <v>38813</v>
      </c>
      <c r="D194">
        <v>19.100000000000001</v>
      </c>
      <c r="G194">
        <v>27</v>
      </c>
      <c r="H194">
        <v>-4.8</v>
      </c>
      <c r="I194">
        <v>5.2</v>
      </c>
      <c r="J194">
        <v>-4.8</v>
      </c>
      <c r="K194">
        <v>0.7</v>
      </c>
      <c r="L194">
        <v>66</v>
      </c>
    </row>
    <row r="195" spans="1:12" x14ac:dyDescent="0.25">
      <c r="A195">
        <v>840</v>
      </c>
      <c r="B195" s="1">
        <v>38814</v>
      </c>
      <c r="D195">
        <v>20</v>
      </c>
      <c r="G195">
        <v>28</v>
      </c>
      <c r="H195">
        <v>-5.3</v>
      </c>
      <c r="I195">
        <v>-2.5</v>
      </c>
      <c r="J195">
        <v>-6.3</v>
      </c>
      <c r="K195">
        <v>-4.3</v>
      </c>
      <c r="L195">
        <v>76</v>
      </c>
    </row>
    <row r="196" spans="1:12" x14ac:dyDescent="0.25">
      <c r="A196">
        <v>840</v>
      </c>
      <c r="B196" s="1">
        <v>38815</v>
      </c>
      <c r="D196">
        <v>20.100000000000001</v>
      </c>
      <c r="G196">
        <v>28.5</v>
      </c>
      <c r="H196">
        <v>-3.1</v>
      </c>
      <c r="I196">
        <v>10.9</v>
      </c>
      <c r="J196">
        <v>-11.5</v>
      </c>
      <c r="K196">
        <v>0.1</v>
      </c>
      <c r="L196">
        <v>69</v>
      </c>
    </row>
    <row r="197" spans="1:12" s="4" customFormat="1" x14ac:dyDescent="0.25">
      <c r="A197" s="4">
        <v>840</v>
      </c>
      <c r="B197" s="5">
        <v>38816</v>
      </c>
      <c r="D197" s="4">
        <v>20.100000000000001</v>
      </c>
      <c r="G197" s="4">
        <v>28.5</v>
      </c>
      <c r="H197" s="4">
        <v>-3.7</v>
      </c>
      <c r="I197" s="4">
        <v>11.6</v>
      </c>
      <c r="J197" s="4">
        <v>-5.6</v>
      </c>
      <c r="K197" s="4">
        <v>2.2999999999999998</v>
      </c>
      <c r="L197" s="4">
        <v>66</v>
      </c>
    </row>
    <row r="198" spans="1:12" x14ac:dyDescent="0.25">
      <c r="A198">
        <v>840</v>
      </c>
      <c r="B198" s="1">
        <v>38817</v>
      </c>
      <c r="D198">
        <v>20</v>
      </c>
      <c r="E198">
        <f>+D197-D198</f>
        <v>0.10000000000000142</v>
      </c>
      <c r="G198">
        <v>28.6</v>
      </c>
      <c r="H198">
        <v>2.9</v>
      </c>
      <c r="I198">
        <v>12.8</v>
      </c>
      <c r="J198">
        <v>-5.9</v>
      </c>
      <c r="K198">
        <v>3.9</v>
      </c>
      <c r="L198">
        <v>63</v>
      </c>
    </row>
    <row r="199" spans="1:12" x14ac:dyDescent="0.25">
      <c r="A199">
        <v>840</v>
      </c>
      <c r="B199" s="1">
        <v>38818</v>
      </c>
      <c r="D199">
        <v>19.899999999999999</v>
      </c>
      <c r="E199">
        <f t="shared" ref="E199:E239" si="0">+D198-D199</f>
        <v>0.10000000000000142</v>
      </c>
      <c r="G199">
        <v>28.7</v>
      </c>
      <c r="H199">
        <v>2.6</v>
      </c>
      <c r="I199">
        <v>9.1</v>
      </c>
      <c r="J199">
        <v>-3.3</v>
      </c>
      <c r="K199">
        <v>3.6</v>
      </c>
      <c r="L199">
        <v>62</v>
      </c>
    </row>
    <row r="200" spans="1:12" x14ac:dyDescent="0.25">
      <c r="A200">
        <v>840</v>
      </c>
      <c r="B200" s="1">
        <v>38819</v>
      </c>
      <c r="D200">
        <v>19.899999999999999</v>
      </c>
      <c r="E200">
        <f t="shared" si="0"/>
        <v>0</v>
      </c>
      <c r="G200">
        <v>28.7</v>
      </c>
      <c r="H200">
        <v>-3.6</v>
      </c>
      <c r="I200">
        <v>7.7</v>
      </c>
      <c r="J200">
        <v>-3.7</v>
      </c>
      <c r="K200">
        <v>1.8</v>
      </c>
      <c r="L200">
        <v>61</v>
      </c>
    </row>
    <row r="201" spans="1:12" x14ac:dyDescent="0.25">
      <c r="A201">
        <v>840</v>
      </c>
      <c r="B201" s="1">
        <v>38820</v>
      </c>
      <c r="D201">
        <v>19.600000000000001</v>
      </c>
      <c r="E201">
        <f t="shared" si="0"/>
        <v>0.29999999999999716</v>
      </c>
      <c r="G201">
        <v>28.7</v>
      </c>
      <c r="H201">
        <v>-1.8</v>
      </c>
      <c r="I201">
        <v>13.9</v>
      </c>
      <c r="J201">
        <v>-4.5999999999999996</v>
      </c>
      <c r="K201">
        <v>3.7</v>
      </c>
      <c r="L201">
        <v>59</v>
      </c>
    </row>
    <row r="202" spans="1:12" x14ac:dyDescent="0.25">
      <c r="A202">
        <v>840</v>
      </c>
      <c r="B202" s="1">
        <v>38821</v>
      </c>
      <c r="D202">
        <v>19.2</v>
      </c>
      <c r="E202">
        <f t="shared" si="0"/>
        <v>0.40000000000000213</v>
      </c>
      <c r="F202">
        <f>+AVERAGE(E198:E202)</f>
        <v>0.18000000000000044</v>
      </c>
      <c r="G202">
        <v>28.7</v>
      </c>
      <c r="H202">
        <v>0.1</v>
      </c>
      <c r="I202">
        <v>14.8</v>
      </c>
      <c r="J202">
        <v>-3.7</v>
      </c>
      <c r="K202">
        <v>5.2</v>
      </c>
      <c r="L202">
        <v>57</v>
      </c>
    </row>
    <row r="203" spans="1:12" x14ac:dyDescent="0.25">
      <c r="A203">
        <v>840</v>
      </c>
      <c r="B203" s="1">
        <v>38822</v>
      </c>
      <c r="D203">
        <v>19.3</v>
      </c>
      <c r="E203">
        <f t="shared" si="0"/>
        <v>-0.10000000000000142</v>
      </c>
      <c r="F203">
        <f t="shared" ref="F203:F239" si="1">+AVERAGE(E199:E203)</f>
        <v>0.13999999999999985</v>
      </c>
      <c r="G203">
        <v>28.9</v>
      </c>
      <c r="H203">
        <v>2.9</v>
      </c>
      <c r="I203">
        <v>13.4</v>
      </c>
      <c r="J203">
        <v>-1.4</v>
      </c>
      <c r="K203">
        <v>5.6</v>
      </c>
      <c r="L203">
        <v>55</v>
      </c>
    </row>
    <row r="204" spans="1:12" x14ac:dyDescent="0.25">
      <c r="A204">
        <v>840</v>
      </c>
      <c r="B204" s="1">
        <v>38823</v>
      </c>
      <c r="D204">
        <v>19.399999999999999</v>
      </c>
      <c r="E204">
        <f t="shared" si="0"/>
        <v>-9.9999999999997868E-2</v>
      </c>
      <c r="F204">
        <f t="shared" si="1"/>
        <v>0.1</v>
      </c>
      <c r="G204">
        <v>29.1</v>
      </c>
      <c r="H204">
        <v>-3.9</v>
      </c>
      <c r="I204">
        <v>4.5</v>
      </c>
      <c r="J204">
        <v>-4</v>
      </c>
      <c r="K204">
        <v>0</v>
      </c>
      <c r="L204">
        <v>58</v>
      </c>
    </row>
    <row r="205" spans="1:12" x14ac:dyDescent="0.25">
      <c r="A205">
        <v>840</v>
      </c>
      <c r="B205" s="1">
        <v>38824</v>
      </c>
      <c r="D205">
        <v>19.3</v>
      </c>
      <c r="E205">
        <f t="shared" si="0"/>
        <v>9.9999999999997868E-2</v>
      </c>
      <c r="F205">
        <f t="shared" si="1"/>
        <v>0.11999999999999958</v>
      </c>
      <c r="G205">
        <v>29.1</v>
      </c>
      <c r="H205">
        <v>-0.4</v>
      </c>
      <c r="I205">
        <v>11.8</v>
      </c>
      <c r="J205">
        <v>-6.2</v>
      </c>
      <c r="K205">
        <v>2.8</v>
      </c>
      <c r="L205">
        <v>55</v>
      </c>
    </row>
    <row r="206" spans="1:12" x14ac:dyDescent="0.25">
      <c r="A206">
        <v>840</v>
      </c>
      <c r="B206" s="1">
        <v>38825</v>
      </c>
      <c r="D206">
        <v>18.8</v>
      </c>
      <c r="E206">
        <f t="shared" si="0"/>
        <v>0.5</v>
      </c>
      <c r="F206">
        <f t="shared" si="1"/>
        <v>0.16000000000000014</v>
      </c>
      <c r="G206">
        <v>29.1</v>
      </c>
      <c r="H206">
        <v>-0.2</v>
      </c>
      <c r="I206">
        <v>11.1</v>
      </c>
      <c r="J206">
        <v>-3.3</v>
      </c>
      <c r="K206">
        <v>4.4000000000000004</v>
      </c>
      <c r="L206">
        <v>53</v>
      </c>
    </row>
    <row r="207" spans="1:12" x14ac:dyDescent="0.25">
      <c r="A207">
        <v>840</v>
      </c>
      <c r="B207" s="1">
        <v>38826</v>
      </c>
      <c r="D207">
        <v>18.600000000000001</v>
      </c>
      <c r="E207">
        <f t="shared" si="0"/>
        <v>0.19999999999999929</v>
      </c>
      <c r="F207">
        <f t="shared" si="1"/>
        <v>0.11999999999999958</v>
      </c>
      <c r="G207">
        <v>29.1</v>
      </c>
      <c r="H207">
        <v>-8.9</v>
      </c>
      <c r="I207">
        <v>4.9000000000000004</v>
      </c>
      <c r="J207">
        <v>-9</v>
      </c>
      <c r="K207">
        <v>-1.6</v>
      </c>
      <c r="L207">
        <v>53</v>
      </c>
    </row>
    <row r="208" spans="1:12" x14ac:dyDescent="0.25">
      <c r="A208">
        <v>840</v>
      </c>
      <c r="B208" s="1">
        <v>38827</v>
      </c>
      <c r="D208">
        <v>18.2</v>
      </c>
      <c r="E208">
        <f t="shared" si="0"/>
        <v>0.40000000000000213</v>
      </c>
      <c r="F208">
        <f t="shared" si="1"/>
        <v>0.22000000000000028</v>
      </c>
      <c r="G208">
        <v>29.2</v>
      </c>
      <c r="H208">
        <v>-5.5</v>
      </c>
      <c r="I208">
        <v>8.6999999999999993</v>
      </c>
      <c r="J208">
        <v>-10.7</v>
      </c>
      <c r="K208">
        <v>-0.9</v>
      </c>
      <c r="L208">
        <v>50</v>
      </c>
    </row>
    <row r="209" spans="1:12" x14ac:dyDescent="0.25">
      <c r="A209">
        <v>840</v>
      </c>
      <c r="B209" s="1">
        <v>38828</v>
      </c>
      <c r="D209">
        <v>17.8</v>
      </c>
      <c r="E209">
        <f t="shared" si="0"/>
        <v>0.39999999999999858</v>
      </c>
      <c r="F209">
        <f t="shared" si="1"/>
        <v>0.31999999999999956</v>
      </c>
      <c r="G209">
        <v>29.3</v>
      </c>
      <c r="H209">
        <v>-4.5999999999999996</v>
      </c>
      <c r="I209">
        <v>11.1</v>
      </c>
      <c r="J209">
        <v>-7.5</v>
      </c>
      <c r="K209">
        <v>1.7</v>
      </c>
      <c r="L209">
        <v>49</v>
      </c>
    </row>
    <row r="210" spans="1:12" x14ac:dyDescent="0.25">
      <c r="A210">
        <v>840</v>
      </c>
      <c r="B210" s="1">
        <v>38829</v>
      </c>
      <c r="D210">
        <v>17.100000000000001</v>
      </c>
      <c r="E210">
        <f t="shared" si="0"/>
        <v>0.69999999999999929</v>
      </c>
      <c r="F210">
        <f t="shared" si="1"/>
        <v>0.43999999999999984</v>
      </c>
      <c r="G210">
        <v>29.4</v>
      </c>
      <c r="H210">
        <v>-0.2</v>
      </c>
      <c r="I210">
        <v>14.1</v>
      </c>
      <c r="J210">
        <v>-6.4</v>
      </c>
      <c r="K210">
        <v>3.9</v>
      </c>
      <c r="L210">
        <v>47</v>
      </c>
    </row>
    <row r="211" spans="1:12" x14ac:dyDescent="0.25">
      <c r="A211">
        <v>840</v>
      </c>
      <c r="B211" s="1">
        <v>38830</v>
      </c>
      <c r="D211">
        <v>16.7</v>
      </c>
      <c r="E211">
        <f t="shared" si="0"/>
        <v>0.40000000000000213</v>
      </c>
      <c r="F211">
        <f t="shared" si="1"/>
        <v>0.42000000000000026</v>
      </c>
      <c r="G211">
        <v>29.4</v>
      </c>
      <c r="H211">
        <v>1.8</v>
      </c>
      <c r="I211">
        <v>15.3</v>
      </c>
      <c r="J211">
        <v>-1</v>
      </c>
      <c r="K211">
        <v>6.8</v>
      </c>
      <c r="L211">
        <v>45</v>
      </c>
    </row>
    <row r="212" spans="1:12" x14ac:dyDescent="0.25">
      <c r="A212">
        <v>840</v>
      </c>
      <c r="B212" s="1">
        <v>38831</v>
      </c>
      <c r="D212">
        <v>16.600000000000001</v>
      </c>
      <c r="E212">
        <f t="shared" si="0"/>
        <v>9.9999999999997868E-2</v>
      </c>
      <c r="F212">
        <f t="shared" si="1"/>
        <v>0.4</v>
      </c>
      <c r="G212">
        <v>29.4</v>
      </c>
      <c r="H212">
        <v>0.5</v>
      </c>
      <c r="I212">
        <v>14</v>
      </c>
      <c r="J212">
        <v>-0.2</v>
      </c>
      <c r="K212">
        <v>6.6</v>
      </c>
      <c r="L212">
        <v>44</v>
      </c>
    </row>
    <row r="213" spans="1:12" x14ac:dyDescent="0.25">
      <c r="A213">
        <v>840</v>
      </c>
      <c r="B213" s="1">
        <v>38832</v>
      </c>
      <c r="D213">
        <v>16.5</v>
      </c>
      <c r="E213">
        <f t="shared" si="0"/>
        <v>0.10000000000000142</v>
      </c>
      <c r="F213">
        <f t="shared" si="1"/>
        <v>0.33999999999999986</v>
      </c>
      <c r="G213">
        <v>29.4</v>
      </c>
      <c r="H213">
        <v>-6</v>
      </c>
      <c r="I213">
        <v>7.5</v>
      </c>
      <c r="J213">
        <v>-6.2</v>
      </c>
      <c r="K213">
        <v>0.3</v>
      </c>
      <c r="L213">
        <v>44</v>
      </c>
    </row>
    <row r="214" spans="1:12" x14ac:dyDescent="0.25">
      <c r="A214">
        <v>840</v>
      </c>
      <c r="B214" s="1">
        <v>38833</v>
      </c>
      <c r="D214">
        <v>15.7</v>
      </c>
      <c r="E214">
        <f t="shared" si="0"/>
        <v>0.80000000000000071</v>
      </c>
      <c r="F214">
        <f t="shared" si="1"/>
        <v>0.42000000000000026</v>
      </c>
      <c r="G214">
        <v>29.4</v>
      </c>
      <c r="H214">
        <v>-2.6</v>
      </c>
      <c r="I214">
        <v>10.9</v>
      </c>
      <c r="J214">
        <v>-7.3</v>
      </c>
      <c r="K214">
        <v>1.8</v>
      </c>
      <c r="L214">
        <v>42</v>
      </c>
    </row>
    <row r="215" spans="1:12" x14ac:dyDescent="0.25">
      <c r="A215">
        <v>840</v>
      </c>
      <c r="B215" s="1">
        <v>38834</v>
      </c>
      <c r="D215">
        <v>15</v>
      </c>
      <c r="E215">
        <f t="shared" si="0"/>
        <v>0.69999999999999929</v>
      </c>
      <c r="F215">
        <f t="shared" si="1"/>
        <v>0.42000000000000026</v>
      </c>
      <c r="G215">
        <v>29.5</v>
      </c>
      <c r="H215">
        <v>1.1000000000000001</v>
      </c>
      <c r="I215">
        <v>12.9</v>
      </c>
      <c r="J215">
        <v>-5.0999999999999996</v>
      </c>
      <c r="K215">
        <v>3.9</v>
      </c>
      <c r="L215">
        <v>39</v>
      </c>
    </row>
    <row r="216" spans="1:12" x14ac:dyDescent="0.25">
      <c r="A216">
        <v>840</v>
      </c>
      <c r="B216" s="1">
        <v>38835</v>
      </c>
      <c r="D216">
        <v>14.6</v>
      </c>
      <c r="E216">
        <f t="shared" si="0"/>
        <v>0.40000000000000036</v>
      </c>
      <c r="F216">
        <f t="shared" si="1"/>
        <v>0.41999999999999993</v>
      </c>
      <c r="G216">
        <v>29.6</v>
      </c>
      <c r="H216">
        <v>2.1</v>
      </c>
      <c r="I216">
        <v>15.1</v>
      </c>
      <c r="J216">
        <v>-2.9</v>
      </c>
      <c r="K216">
        <v>5.9</v>
      </c>
      <c r="L216">
        <v>39</v>
      </c>
    </row>
    <row r="217" spans="1:12" x14ac:dyDescent="0.25">
      <c r="A217">
        <v>840</v>
      </c>
      <c r="B217" s="1">
        <v>38836</v>
      </c>
      <c r="D217">
        <v>14.9</v>
      </c>
      <c r="E217">
        <f t="shared" si="0"/>
        <v>-0.30000000000000071</v>
      </c>
      <c r="F217">
        <f t="shared" si="1"/>
        <v>0.34000000000000019</v>
      </c>
      <c r="G217">
        <v>29.9</v>
      </c>
      <c r="H217">
        <v>-2.2000000000000002</v>
      </c>
      <c r="I217">
        <v>9.8000000000000007</v>
      </c>
      <c r="J217">
        <v>-2.2999999999999998</v>
      </c>
      <c r="K217">
        <v>1.5</v>
      </c>
      <c r="L217">
        <v>47</v>
      </c>
    </row>
    <row r="218" spans="1:12" x14ac:dyDescent="0.25">
      <c r="A218">
        <v>840</v>
      </c>
      <c r="B218" s="1">
        <v>38837</v>
      </c>
      <c r="D218">
        <v>14.9</v>
      </c>
      <c r="E218">
        <f t="shared" si="0"/>
        <v>0</v>
      </c>
      <c r="F218">
        <f t="shared" si="1"/>
        <v>0.31999999999999995</v>
      </c>
      <c r="G218">
        <v>30.1</v>
      </c>
      <c r="H218">
        <v>-4.0999999999999996</v>
      </c>
      <c r="I218">
        <v>8.3000000000000007</v>
      </c>
      <c r="J218">
        <v>-8.8000000000000007</v>
      </c>
      <c r="K218">
        <v>0.3</v>
      </c>
      <c r="L218">
        <v>42</v>
      </c>
    </row>
    <row r="219" spans="1:12" x14ac:dyDescent="0.25">
      <c r="A219">
        <v>840</v>
      </c>
      <c r="B219" s="1">
        <v>38838</v>
      </c>
      <c r="D219">
        <v>14.9</v>
      </c>
      <c r="E219">
        <f t="shared" si="0"/>
        <v>0</v>
      </c>
      <c r="F219">
        <f t="shared" si="1"/>
        <v>0.15999999999999978</v>
      </c>
      <c r="G219">
        <v>30.2</v>
      </c>
      <c r="H219">
        <v>-0.9</v>
      </c>
      <c r="I219">
        <v>13.4</v>
      </c>
      <c r="J219">
        <v>-5.2</v>
      </c>
      <c r="K219">
        <v>3.5</v>
      </c>
      <c r="L219">
        <v>40</v>
      </c>
    </row>
    <row r="220" spans="1:12" x14ac:dyDescent="0.25">
      <c r="A220">
        <v>840</v>
      </c>
      <c r="B220" s="1">
        <v>38839</v>
      </c>
      <c r="D220">
        <v>14.7</v>
      </c>
      <c r="E220">
        <f t="shared" si="0"/>
        <v>0.20000000000000107</v>
      </c>
      <c r="F220">
        <f t="shared" si="1"/>
        <v>6.0000000000000143E-2</v>
      </c>
      <c r="G220">
        <v>30.2</v>
      </c>
      <c r="H220">
        <v>-0.9</v>
      </c>
      <c r="I220">
        <v>13.9</v>
      </c>
      <c r="J220">
        <v>-3.4</v>
      </c>
      <c r="K220">
        <v>4.8</v>
      </c>
      <c r="L220">
        <v>38</v>
      </c>
    </row>
    <row r="221" spans="1:12" x14ac:dyDescent="0.25">
      <c r="A221">
        <v>840</v>
      </c>
      <c r="B221" s="1">
        <v>38840</v>
      </c>
      <c r="D221">
        <v>14.2</v>
      </c>
      <c r="E221">
        <f t="shared" si="0"/>
        <v>0.5</v>
      </c>
      <c r="F221">
        <f t="shared" si="1"/>
        <v>8.0000000000000071E-2</v>
      </c>
      <c r="G221">
        <v>30.3</v>
      </c>
      <c r="H221">
        <v>-0.1</v>
      </c>
      <c r="I221">
        <v>13.1</v>
      </c>
      <c r="J221">
        <v>-1.6</v>
      </c>
      <c r="K221">
        <v>4.5999999999999996</v>
      </c>
      <c r="L221">
        <v>36</v>
      </c>
    </row>
    <row r="222" spans="1:12" x14ac:dyDescent="0.25">
      <c r="A222">
        <v>840</v>
      </c>
      <c r="B222" s="1">
        <v>38841</v>
      </c>
      <c r="D222">
        <v>13.4</v>
      </c>
      <c r="E222">
        <f t="shared" si="0"/>
        <v>0.79999999999999893</v>
      </c>
      <c r="F222">
        <f t="shared" si="1"/>
        <v>0.3</v>
      </c>
      <c r="G222">
        <v>30.4</v>
      </c>
      <c r="H222">
        <v>0.9</v>
      </c>
      <c r="I222">
        <v>13.4</v>
      </c>
      <c r="J222">
        <v>-1.2</v>
      </c>
      <c r="K222">
        <v>6</v>
      </c>
      <c r="L222">
        <v>35</v>
      </c>
    </row>
    <row r="223" spans="1:12" x14ac:dyDescent="0.25">
      <c r="A223">
        <v>840</v>
      </c>
      <c r="B223" s="1">
        <v>38842</v>
      </c>
      <c r="D223">
        <v>12.7</v>
      </c>
      <c r="E223">
        <f t="shared" si="0"/>
        <v>0.70000000000000107</v>
      </c>
      <c r="F223">
        <f t="shared" si="1"/>
        <v>0.44000000000000022</v>
      </c>
      <c r="G223">
        <v>30.4</v>
      </c>
      <c r="H223">
        <v>2.5</v>
      </c>
      <c r="I223">
        <v>13.1</v>
      </c>
      <c r="J223">
        <v>-0.9</v>
      </c>
      <c r="K223">
        <v>5.8</v>
      </c>
      <c r="L223">
        <v>34</v>
      </c>
    </row>
    <row r="224" spans="1:12" x14ac:dyDescent="0.25">
      <c r="A224">
        <v>840</v>
      </c>
      <c r="B224" s="1">
        <v>38843</v>
      </c>
      <c r="D224">
        <v>12.5</v>
      </c>
      <c r="E224">
        <f t="shared" si="0"/>
        <v>0.19999999999999929</v>
      </c>
      <c r="F224">
        <f t="shared" si="1"/>
        <v>0.48000000000000009</v>
      </c>
      <c r="G224">
        <v>30.4</v>
      </c>
      <c r="H224">
        <v>-1</v>
      </c>
      <c r="I224">
        <v>10.7</v>
      </c>
      <c r="J224">
        <v>-1.8</v>
      </c>
      <c r="K224">
        <v>4.4000000000000004</v>
      </c>
      <c r="L224">
        <v>32</v>
      </c>
    </row>
    <row r="225" spans="1:12" x14ac:dyDescent="0.25">
      <c r="A225">
        <v>840</v>
      </c>
      <c r="B225" s="1">
        <v>38844</v>
      </c>
      <c r="D225">
        <v>12.1</v>
      </c>
      <c r="E225">
        <f t="shared" si="0"/>
        <v>0.40000000000000036</v>
      </c>
      <c r="F225">
        <f t="shared" si="1"/>
        <v>0.51999999999999991</v>
      </c>
      <c r="G225">
        <v>30.4</v>
      </c>
      <c r="H225">
        <v>-0.8</v>
      </c>
      <c r="I225">
        <v>11.4</v>
      </c>
      <c r="J225">
        <v>-4.0999999999999996</v>
      </c>
      <c r="K225">
        <v>3.4</v>
      </c>
      <c r="L225">
        <v>31</v>
      </c>
    </row>
    <row r="226" spans="1:12" x14ac:dyDescent="0.25">
      <c r="A226">
        <v>840</v>
      </c>
      <c r="B226" s="1">
        <v>38845</v>
      </c>
      <c r="D226">
        <v>11.9</v>
      </c>
      <c r="E226">
        <f t="shared" si="0"/>
        <v>0.19999999999999929</v>
      </c>
      <c r="F226">
        <f t="shared" si="1"/>
        <v>0.4599999999999998</v>
      </c>
      <c r="G226">
        <v>30.5</v>
      </c>
      <c r="H226">
        <v>-0.3</v>
      </c>
      <c r="I226">
        <v>12.8</v>
      </c>
      <c r="J226">
        <v>-2.8</v>
      </c>
      <c r="K226">
        <v>4.5</v>
      </c>
      <c r="L226">
        <v>30</v>
      </c>
    </row>
    <row r="227" spans="1:12" x14ac:dyDescent="0.25">
      <c r="A227">
        <v>840</v>
      </c>
      <c r="B227" s="1">
        <v>38846</v>
      </c>
      <c r="D227">
        <v>10.6</v>
      </c>
      <c r="E227">
        <f t="shared" si="0"/>
        <v>1.3000000000000007</v>
      </c>
      <c r="F227">
        <f t="shared" si="1"/>
        <v>0.56000000000000016</v>
      </c>
      <c r="G227">
        <v>30.5</v>
      </c>
      <c r="H227">
        <v>4.8</v>
      </c>
      <c r="I227">
        <v>12.5</v>
      </c>
      <c r="J227">
        <v>-1.6</v>
      </c>
      <c r="K227">
        <v>6.7</v>
      </c>
      <c r="L227">
        <v>29</v>
      </c>
    </row>
    <row r="228" spans="1:12" x14ac:dyDescent="0.25">
      <c r="A228">
        <v>840</v>
      </c>
      <c r="B228" s="1">
        <v>38847</v>
      </c>
      <c r="D228">
        <v>10.5</v>
      </c>
      <c r="E228">
        <f t="shared" si="0"/>
        <v>9.9999999999999645E-2</v>
      </c>
      <c r="F228">
        <f t="shared" si="1"/>
        <v>0.43999999999999984</v>
      </c>
      <c r="G228">
        <v>30.5</v>
      </c>
      <c r="H228">
        <v>-4.7</v>
      </c>
      <c r="I228">
        <v>8.4</v>
      </c>
      <c r="J228">
        <v>-5.2</v>
      </c>
      <c r="K228">
        <v>2.2000000000000002</v>
      </c>
      <c r="L228">
        <v>32</v>
      </c>
    </row>
    <row r="229" spans="1:12" x14ac:dyDescent="0.25">
      <c r="A229">
        <v>840</v>
      </c>
      <c r="B229" s="1">
        <v>38848</v>
      </c>
      <c r="D229">
        <v>10.5</v>
      </c>
      <c r="E229">
        <f t="shared" si="0"/>
        <v>0</v>
      </c>
      <c r="F229">
        <f t="shared" si="1"/>
        <v>0.4</v>
      </c>
      <c r="G229">
        <v>30.6</v>
      </c>
      <c r="H229">
        <v>-3.2</v>
      </c>
      <c r="I229">
        <v>10.4</v>
      </c>
      <c r="J229">
        <v>-6.9</v>
      </c>
      <c r="K229">
        <v>1.7</v>
      </c>
      <c r="L229">
        <v>28</v>
      </c>
    </row>
    <row r="230" spans="1:12" x14ac:dyDescent="0.25">
      <c r="A230">
        <v>840</v>
      </c>
      <c r="B230" s="1">
        <v>38849</v>
      </c>
      <c r="D230">
        <v>9.5</v>
      </c>
      <c r="E230">
        <f t="shared" si="0"/>
        <v>1</v>
      </c>
      <c r="F230">
        <f t="shared" si="1"/>
        <v>0.51999999999999991</v>
      </c>
      <c r="G230">
        <v>30.7</v>
      </c>
      <c r="H230">
        <v>-1.2</v>
      </c>
      <c r="I230">
        <v>12.1</v>
      </c>
      <c r="J230">
        <v>-5</v>
      </c>
      <c r="K230">
        <v>3.9</v>
      </c>
      <c r="L230">
        <v>26</v>
      </c>
    </row>
    <row r="231" spans="1:12" x14ac:dyDescent="0.25">
      <c r="A231">
        <v>840</v>
      </c>
      <c r="B231" s="1">
        <v>38850</v>
      </c>
      <c r="D231">
        <v>8.4</v>
      </c>
      <c r="E231">
        <f t="shared" si="0"/>
        <v>1.0999999999999996</v>
      </c>
      <c r="F231">
        <f t="shared" si="1"/>
        <v>0.7</v>
      </c>
      <c r="G231">
        <v>30.8</v>
      </c>
      <c r="H231">
        <v>1</v>
      </c>
      <c r="I231">
        <v>16.899999999999999</v>
      </c>
      <c r="J231">
        <v>-2.4</v>
      </c>
      <c r="K231">
        <v>6.9</v>
      </c>
      <c r="L231">
        <v>22</v>
      </c>
    </row>
    <row r="232" spans="1:12" x14ac:dyDescent="0.25">
      <c r="A232">
        <v>840</v>
      </c>
      <c r="B232" s="1">
        <v>38851</v>
      </c>
      <c r="D232">
        <v>7.5</v>
      </c>
      <c r="E232">
        <f t="shared" si="0"/>
        <v>0.90000000000000036</v>
      </c>
      <c r="F232">
        <f t="shared" si="1"/>
        <v>0.61999999999999988</v>
      </c>
      <c r="G232">
        <v>31</v>
      </c>
      <c r="H232">
        <v>2.7</v>
      </c>
      <c r="I232">
        <v>17.3</v>
      </c>
      <c r="J232">
        <v>-0.5</v>
      </c>
      <c r="K232">
        <v>8.9</v>
      </c>
      <c r="L232">
        <v>20</v>
      </c>
    </row>
    <row r="233" spans="1:12" x14ac:dyDescent="0.25">
      <c r="A233">
        <v>840</v>
      </c>
      <c r="B233" s="1">
        <v>38852</v>
      </c>
      <c r="D233">
        <v>6.7</v>
      </c>
      <c r="E233">
        <f t="shared" si="0"/>
        <v>0.79999999999999982</v>
      </c>
      <c r="F233">
        <f t="shared" si="1"/>
        <v>0.76</v>
      </c>
      <c r="G233">
        <v>31</v>
      </c>
      <c r="H233">
        <v>5.3</v>
      </c>
      <c r="I233">
        <v>15.1</v>
      </c>
      <c r="J233">
        <v>2.2000000000000002</v>
      </c>
      <c r="K233">
        <v>7.9</v>
      </c>
      <c r="L233">
        <v>18</v>
      </c>
    </row>
    <row r="234" spans="1:12" x14ac:dyDescent="0.25">
      <c r="A234">
        <v>840</v>
      </c>
      <c r="B234" s="1">
        <v>38853</v>
      </c>
      <c r="D234">
        <v>5.5</v>
      </c>
      <c r="E234">
        <f t="shared" si="0"/>
        <v>1.2000000000000002</v>
      </c>
      <c r="F234">
        <f t="shared" si="1"/>
        <v>1</v>
      </c>
      <c r="G234">
        <v>31</v>
      </c>
      <c r="H234">
        <v>1.2</v>
      </c>
      <c r="I234">
        <v>14.5</v>
      </c>
      <c r="J234">
        <v>1</v>
      </c>
      <c r="K234">
        <v>7</v>
      </c>
      <c r="L234">
        <v>15</v>
      </c>
    </row>
    <row r="235" spans="1:12" x14ac:dyDescent="0.25">
      <c r="A235">
        <v>840</v>
      </c>
      <c r="B235" s="1">
        <v>38854</v>
      </c>
      <c r="D235">
        <v>4.2</v>
      </c>
      <c r="E235">
        <f t="shared" si="0"/>
        <v>1.2999999999999998</v>
      </c>
      <c r="F235">
        <f t="shared" si="1"/>
        <v>1.06</v>
      </c>
      <c r="G235">
        <v>31</v>
      </c>
      <c r="H235">
        <v>1.4</v>
      </c>
      <c r="I235">
        <v>16.7</v>
      </c>
      <c r="J235">
        <v>0.3</v>
      </c>
      <c r="K235">
        <v>7.2</v>
      </c>
      <c r="L235">
        <v>11</v>
      </c>
    </row>
    <row r="236" spans="1:12" x14ac:dyDescent="0.25">
      <c r="A236">
        <v>840</v>
      </c>
      <c r="B236" s="1">
        <v>38855</v>
      </c>
      <c r="D236">
        <v>3.1</v>
      </c>
      <c r="E236">
        <f t="shared" si="0"/>
        <v>1.1000000000000001</v>
      </c>
      <c r="F236">
        <f t="shared" si="1"/>
        <v>1.06</v>
      </c>
      <c r="G236">
        <v>31</v>
      </c>
      <c r="H236">
        <v>1.1000000000000001</v>
      </c>
      <c r="I236">
        <v>17.7</v>
      </c>
      <c r="J236">
        <v>0</v>
      </c>
      <c r="K236">
        <v>7.6</v>
      </c>
      <c r="L236">
        <v>9</v>
      </c>
    </row>
    <row r="237" spans="1:12" x14ac:dyDescent="0.25">
      <c r="A237">
        <v>840</v>
      </c>
      <c r="B237" s="1">
        <v>38856</v>
      </c>
      <c r="D237">
        <v>1.6</v>
      </c>
      <c r="E237">
        <f t="shared" si="0"/>
        <v>1.5</v>
      </c>
      <c r="F237">
        <f t="shared" si="1"/>
        <v>1.1800000000000002</v>
      </c>
      <c r="G237">
        <v>31.2</v>
      </c>
      <c r="H237">
        <v>3.3</v>
      </c>
      <c r="I237">
        <v>18.600000000000001</v>
      </c>
      <c r="J237">
        <v>0.4</v>
      </c>
      <c r="K237">
        <v>8.8000000000000007</v>
      </c>
      <c r="L237">
        <v>5</v>
      </c>
    </row>
    <row r="238" spans="1:12" x14ac:dyDescent="0.25">
      <c r="A238">
        <v>840</v>
      </c>
      <c r="B238" s="1">
        <v>38857</v>
      </c>
      <c r="D238">
        <v>0.4</v>
      </c>
      <c r="E238">
        <f t="shared" si="0"/>
        <v>1.2000000000000002</v>
      </c>
      <c r="F238">
        <f t="shared" si="1"/>
        <v>1.26</v>
      </c>
      <c r="G238">
        <v>31.3</v>
      </c>
      <c r="H238">
        <v>3.6</v>
      </c>
      <c r="I238">
        <v>19.2</v>
      </c>
      <c r="J238">
        <v>1.5</v>
      </c>
      <c r="K238">
        <v>9.1</v>
      </c>
      <c r="L238">
        <v>1</v>
      </c>
    </row>
    <row r="239" spans="1:12" x14ac:dyDescent="0.25">
      <c r="A239" s="2">
        <v>840</v>
      </c>
      <c r="B239" s="3">
        <v>38858</v>
      </c>
      <c r="C239" s="2"/>
      <c r="D239" s="2">
        <v>0</v>
      </c>
      <c r="E239" s="2">
        <f t="shared" si="0"/>
        <v>0.4</v>
      </c>
      <c r="F239" s="2">
        <f t="shared" si="1"/>
        <v>1.1000000000000001</v>
      </c>
      <c r="G239" s="2">
        <v>31.3</v>
      </c>
      <c r="H239" s="2">
        <v>2.6</v>
      </c>
      <c r="I239" s="2">
        <v>17.7</v>
      </c>
      <c r="J239" s="2">
        <v>1.6</v>
      </c>
      <c r="K239" s="2">
        <v>8.6</v>
      </c>
      <c r="L239" s="2">
        <v>2</v>
      </c>
    </row>
    <row r="240" spans="1:12" x14ac:dyDescent="0.25">
      <c r="D240" s="16" t="s">
        <v>50</v>
      </c>
      <c r="E240" s="18">
        <f>AVERAGE(E198:E239)</f>
        <v>0.47857142857142859</v>
      </c>
      <c r="F240" s="19">
        <f>AVERAGE(F198:F239)</f>
        <v>0.47473684210526323</v>
      </c>
      <c r="G240">
        <f>G239-G197</f>
        <v>2.8000000000000007</v>
      </c>
      <c r="H240" t="s">
        <v>51</v>
      </c>
      <c r="J240" s="20" t="s">
        <v>52</v>
      </c>
      <c r="K240" s="21">
        <f>AVERAGE(K198:K239)</f>
        <v>4.3976190476190471</v>
      </c>
    </row>
    <row r="241" spans="4:6" x14ac:dyDescent="0.25">
      <c r="D241" s="16" t="s">
        <v>53</v>
      </c>
      <c r="E241" s="10">
        <f>MAX(E198:E239)</f>
        <v>1.5</v>
      </c>
      <c r="F241" s="22">
        <f>MAX(F198:F239)</f>
        <v>1.26</v>
      </c>
    </row>
    <row r="242" spans="4:6" x14ac:dyDescent="0.25">
      <c r="D242" s="16" t="s">
        <v>54</v>
      </c>
      <c r="E242" s="16">
        <f>COUNT(E198:E239)</f>
        <v>42</v>
      </c>
    </row>
    <row r="243" spans="4:6" x14ac:dyDescent="0.25">
      <c r="D243">
        <f>+MAX(D7:D239)</f>
        <v>20.100000000000001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workbookViewId="0">
      <pane xSplit="2" ySplit="5" topLeftCell="C56" activePane="bottomRight" state="frozen"/>
      <selection pane="topRight" activeCell="C1" sqref="C1"/>
      <selection pane="bottomLeft" activeCell="A6" sqref="A6"/>
      <selection pane="bottomRight" activeCell="K74" sqref="K74"/>
    </sheetView>
  </sheetViews>
  <sheetFormatPr defaultRowHeight="15" x14ac:dyDescent="0.25"/>
  <cols>
    <col min="1" max="1" width="9.140625" style="57"/>
    <col min="2" max="2" width="10.5703125" style="57" customWidth="1"/>
    <col min="3" max="16384" width="9.140625" style="57"/>
  </cols>
  <sheetData>
    <row r="1" spans="1:14" x14ac:dyDescent="0.25">
      <c r="A1" s="57" t="s">
        <v>61</v>
      </c>
    </row>
    <row r="2" spans="1:14" x14ac:dyDescent="0.25">
      <c r="E2" s="16"/>
      <c r="F2" s="7" t="s">
        <v>15</v>
      </c>
    </row>
    <row r="3" spans="1:14" x14ac:dyDescent="0.25">
      <c r="D3" s="57">
        <f>+MAX(D6:D72)</f>
        <v>15.6</v>
      </c>
      <c r="E3" s="16"/>
      <c r="F3" s="7" t="s">
        <v>19</v>
      </c>
    </row>
    <row r="4" spans="1:14" x14ac:dyDescent="0.25">
      <c r="E4" s="16" t="s">
        <v>26</v>
      </c>
      <c r="F4" s="8" t="s">
        <v>26</v>
      </c>
    </row>
    <row r="5" spans="1:14" x14ac:dyDescent="0.25">
      <c r="A5" s="57" t="s">
        <v>1</v>
      </c>
      <c r="B5" s="57" t="s">
        <v>2</v>
      </c>
      <c r="C5" s="57" t="s">
        <v>3</v>
      </c>
      <c r="D5" s="57" t="s">
        <v>4</v>
      </c>
      <c r="E5" s="17" t="s">
        <v>33</v>
      </c>
      <c r="F5" s="9" t="s">
        <v>33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57" t="s">
        <v>10</v>
      </c>
    </row>
    <row r="6" spans="1:14" x14ac:dyDescent="0.25">
      <c r="A6" s="57">
        <v>840</v>
      </c>
      <c r="B6" s="58">
        <v>42795</v>
      </c>
      <c r="D6" s="57">
        <v>13.5</v>
      </c>
      <c r="G6" s="57">
        <v>15.3</v>
      </c>
      <c r="H6" s="57">
        <v>-15.3</v>
      </c>
      <c r="I6" s="57">
        <v>3</v>
      </c>
      <c r="J6" s="57">
        <v>-16.2</v>
      </c>
      <c r="K6" s="57">
        <v>-4.8</v>
      </c>
      <c r="L6" s="57">
        <v>50</v>
      </c>
      <c r="N6" s="65"/>
    </row>
    <row r="7" spans="1:14" x14ac:dyDescent="0.25">
      <c r="A7" s="57">
        <v>840</v>
      </c>
      <c r="B7" s="58">
        <v>42796</v>
      </c>
      <c r="D7" s="57">
        <v>13.5</v>
      </c>
      <c r="G7" s="57">
        <v>15.3</v>
      </c>
      <c r="H7" s="57">
        <v>-9.8000000000000007</v>
      </c>
      <c r="I7" s="57">
        <v>5.9</v>
      </c>
      <c r="J7" s="57">
        <v>-13.3</v>
      </c>
      <c r="K7" s="57">
        <v>-1.8</v>
      </c>
      <c r="L7" s="57">
        <v>49</v>
      </c>
      <c r="N7" s="58"/>
    </row>
    <row r="8" spans="1:14" x14ac:dyDescent="0.25">
      <c r="A8" s="57">
        <v>840</v>
      </c>
      <c r="B8" s="58">
        <v>42797</v>
      </c>
      <c r="D8" s="57">
        <v>13.5</v>
      </c>
      <c r="G8" s="57">
        <v>15.3</v>
      </c>
      <c r="H8" s="57">
        <v>-1.7</v>
      </c>
      <c r="I8" s="57">
        <v>7.2</v>
      </c>
      <c r="J8" s="57">
        <v>-9.8000000000000007</v>
      </c>
      <c r="K8" s="57">
        <v>0.3</v>
      </c>
      <c r="L8" s="57">
        <v>47</v>
      </c>
      <c r="N8" s="58"/>
    </row>
    <row r="9" spans="1:14" x14ac:dyDescent="0.25">
      <c r="A9" s="57">
        <v>840</v>
      </c>
      <c r="B9" s="58">
        <v>42798</v>
      </c>
      <c r="D9" s="57">
        <v>13.5</v>
      </c>
      <c r="G9" s="57">
        <v>15.3</v>
      </c>
      <c r="H9" s="57">
        <v>-2.4</v>
      </c>
      <c r="I9" s="57">
        <v>2.6</v>
      </c>
      <c r="J9" s="57">
        <v>-19</v>
      </c>
      <c r="K9" s="57">
        <v>-3.2</v>
      </c>
      <c r="L9" s="57">
        <v>45</v>
      </c>
      <c r="N9" s="58"/>
    </row>
    <row r="10" spans="1:14" x14ac:dyDescent="0.25">
      <c r="A10" s="57">
        <v>840</v>
      </c>
      <c r="B10" s="58">
        <v>42799</v>
      </c>
      <c r="D10" s="57">
        <v>13.5</v>
      </c>
      <c r="G10" s="57">
        <v>15.3</v>
      </c>
      <c r="H10" s="57">
        <v>-19</v>
      </c>
      <c r="I10" s="57">
        <v>-0.4</v>
      </c>
      <c r="J10" s="57">
        <v>-24.1</v>
      </c>
      <c r="K10" s="57">
        <v>-12.4</v>
      </c>
      <c r="L10" s="57">
        <v>44</v>
      </c>
      <c r="N10" s="58"/>
    </row>
    <row r="11" spans="1:14" x14ac:dyDescent="0.25">
      <c r="A11" s="57">
        <v>840</v>
      </c>
      <c r="B11" s="58">
        <v>42800</v>
      </c>
      <c r="D11" s="57">
        <v>13.5</v>
      </c>
      <c r="G11" s="57">
        <v>15.3</v>
      </c>
      <c r="H11" s="57">
        <v>-20.7</v>
      </c>
      <c r="I11" s="57">
        <v>3.9</v>
      </c>
      <c r="J11" s="57">
        <v>-22.2</v>
      </c>
      <c r="K11" s="57">
        <v>-8.5</v>
      </c>
      <c r="L11" s="57">
        <v>44</v>
      </c>
      <c r="N11" s="58"/>
    </row>
    <row r="12" spans="1:14" x14ac:dyDescent="0.25">
      <c r="A12" s="57">
        <v>840</v>
      </c>
      <c r="B12" s="58">
        <v>42801</v>
      </c>
      <c r="D12" s="57">
        <v>13.5</v>
      </c>
      <c r="G12" s="57">
        <v>15.3</v>
      </c>
      <c r="H12" s="57">
        <v>-13.8</v>
      </c>
      <c r="I12" s="57">
        <v>6.5</v>
      </c>
      <c r="J12" s="57">
        <v>-17.5</v>
      </c>
      <c r="K12" s="57">
        <v>-4.0999999999999996</v>
      </c>
      <c r="L12" s="57">
        <v>43</v>
      </c>
      <c r="N12" s="58"/>
    </row>
    <row r="13" spans="1:14" x14ac:dyDescent="0.25">
      <c r="A13" s="57">
        <v>840</v>
      </c>
      <c r="B13" s="58">
        <v>42802</v>
      </c>
      <c r="D13" s="57">
        <v>13.5</v>
      </c>
      <c r="G13" s="57">
        <v>15.3</v>
      </c>
      <c r="H13" s="57">
        <v>-4.8</v>
      </c>
      <c r="I13" s="57">
        <v>8.3000000000000007</v>
      </c>
      <c r="J13" s="57">
        <v>-10.7</v>
      </c>
      <c r="K13" s="57">
        <v>-1.6</v>
      </c>
      <c r="L13" s="57">
        <v>43</v>
      </c>
      <c r="N13" s="58"/>
    </row>
    <row r="14" spans="1:14" x14ac:dyDescent="0.25">
      <c r="A14" s="57">
        <v>840</v>
      </c>
      <c r="B14" s="58">
        <v>42803</v>
      </c>
      <c r="D14" s="57">
        <v>13.5</v>
      </c>
      <c r="G14" s="57">
        <v>15.3</v>
      </c>
      <c r="H14" s="57">
        <v>-9.6</v>
      </c>
      <c r="I14" s="57">
        <v>8.1</v>
      </c>
      <c r="J14" s="57">
        <v>-11.9</v>
      </c>
      <c r="K14" s="57">
        <v>-1.5</v>
      </c>
      <c r="L14" s="57">
        <v>43</v>
      </c>
      <c r="N14" s="58"/>
    </row>
    <row r="15" spans="1:14" x14ac:dyDescent="0.25">
      <c r="A15" s="57">
        <v>840</v>
      </c>
      <c r="B15" s="58">
        <v>42804</v>
      </c>
      <c r="D15" s="57">
        <v>13.4</v>
      </c>
      <c r="G15" s="57">
        <v>15.3</v>
      </c>
      <c r="H15" s="57">
        <v>-5</v>
      </c>
      <c r="I15" s="57">
        <v>7.8</v>
      </c>
      <c r="J15" s="57">
        <v>-6.9</v>
      </c>
      <c r="K15" s="57">
        <v>-0.6</v>
      </c>
      <c r="L15" s="57">
        <v>41</v>
      </c>
      <c r="N15" s="58"/>
    </row>
    <row r="16" spans="1:14" x14ac:dyDescent="0.25">
      <c r="A16" s="57">
        <v>840</v>
      </c>
      <c r="B16" s="58">
        <v>42805</v>
      </c>
      <c r="D16" s="57">
        <v>13.3</v>
      </c>
      <c r="G16" s="57">
        <v>15.4</v>
      </c>
      <c r="H16" s="57">
        <v>-5.2</v>
      </c>
      <c r="I16" s="57">
        <v>6.1</v>
      </c>
      <c r="J16" s="57">
        <v>-8</v>
      </c>
      <c r="K16" s="57">
        <v>-0.8</v>
      </c>
      <c r="L16" s="57">
        <v>36</v>
      </c>
      <c r="N16" s="58"/>
    </row>
    <row r="17" spans="1:14" x14ac:dyDescent="0.25">
      <c r="A17" s="57">
        <v>840</v>
      </c>
      <c r="B17" s="58">
        <v>42806</v>
      </c>
      <c r="D17" s="57">
        <v>13.4</v>
      </c>
      <c r="G17" s="57">
        <v>15.6</v>
      </c>
      <c r="H17" s="57">
        <v>-1.6</v>
      </c>
      <c r="I17" s="57">
        <v>7.9</v>
      </c>
      <c r="J17" s="57">
        <v>-8.9</v>
      </c>
      <c r="K17" s="57">
        <v>0</v>
      </c>
      <c r="L17" s="57">
        <v>40</v>
      </c>
      <c r="N17" s="58"/>
    </row>
    <row r="18" spans="1:14" x14ac:dyDescent="0.25">
      <c r="A18" s="57">
        <v>840</v>
      </c>
      <c r="B18" s="58">
        <v>42807</v>
      </c>
      <c r="D18" s="57">
        <v>13.4</v>
      </c>
      <c r="G18" s="57">
        <v>15.6</v>
      </c>
      <c r="H18" s="57">
        <v>-6.4</v>
      </c>
      <c r="I18" s="57">
        <v>8.4</v>
      </c>
      <c r="J18" s="57">
        <v>-7</v>
      </c>
      <c r="K18" s="57">
        <v>1.5</v>
      </c>
      <c r="L18" s="57">
        <v>40</v>
      </c>
      <c r="N18" s="58"/>
    </row>
    <row r="19" spans="1:14" x14ac:dyDescent="0.25">
      <c r="A19" s="57">
        <v>840</v>
      </c>
      <c r="B19" s="58">
        <v>42808</v>
      </c>
      <c r="D19" s="57">
        <v>13.2</v>
      </c>
      <c r="G19" s="57">
        <v>15.6</v>
      </c>
      <c r="H19" s="57">
        <v>-0.4</v>
      </c>
      <c r="I19" s="57">
        <v>9.8000000000000007</v>
      </c>
      <c r="J19" s="57">
        <v>-0.8</v>
      </c>
      <c r="K19" s="57">
        <v>4</v>
      </c>
      <c r="L19" s="57">
        <v>36</v>
      </c>
      <c r="N19" s="58"/>
    </row>
    <row r="20" spans="1:14" x14ac:dyDescent="0.25">
      <c r="A20" s="57">
        <v>840</v>
      </c>
      <c r="B20" s="58">
        <v>42809</v>
      </c>
      <c r="D20" s="57">
        <v>12.9</v>
      </c>
      <c r="G20" s="57">
        <v>15.6</v>
      </c>
      <c r="H20" s="57">
        <v>2.8</v>
      </c>
      <c r="I20" s="57">
        <v>2.8</v>
      </c>
      <c r="J20" s="57">
        <v>-5.7</v>
      </c>
      <c r="K20" s="57">
        <v>-1.7</v>
      </c>
      <c r="L20" s="57">
        <v>33</v>
      </c>
      <c r="N20" s="58"/>
    </row>
    <row r="21" spans="1:14" x14ac:dyDescent="0.25">
      <c r="A21" s="57">
        <v>840</v>
      </c>
      <c r="B21" s="58">
        <v>42810</v>
      </c>
      <c r="D21" s="57">
        <v>13.9</v>
      </c>
      <c r="G21" s="57">
        <v>16.3</v>
      </c>
      <c r="H21" s="57">
        <v>-5.6</v>
      </c>
      <c r="I21" s="57">
        <v>0.3</v>
      </c>
      <c r="J21" s="57">
        <v>-11.6</v>
      </c>
      <c r="K21" s="57">
        <v>-5.8</v>
      </c>
      <c r="L21" s="57">
        <v>44</v>
      </c>
      <c r="N21" s="58"/>
    </row>
    <row r="22" spans="1:14" x14ac:dyDescent="0.25">
      <c r="A22" s="57">
        <v>840</v>
      </c>
      <c r="B22" s="58">
        <v>42811</v>
      </c>
      <c r="D22" s="57">
        <v>14.1</v>
      </c>
      <c r="G22" s="57">
        <v>16.399999999999999</v>
      </c>
      <c r="H22" s="57">
        <v>-11.1</v>
      </c>
      <c r="I22" s="57">
        <v>4.4000000000000004</v>
      </c>
      <c r="J22" s="57">
        <v>-11.3</v>
      </c>
      <c r="K22" s="57">
        <v>-1.8</v>
      </c>
      <c r="L22" s="57">
        <v>42</v>
      </c>
      <c r="N22" s="58"/>
    </row>
    <row r="23" spans="1:14" x14ac:dyDescent="0.25">
      <c r="A23" s="57">
        <v>840</v>
      </c>
      <c r="B23" s="58">
        <v>42812</v>
      </c>
      <c r="D23" s="57">
        <v>14.2</v>
      </c>
      <c r="G23" s="57">
        <v>16.600000000000001</v>
      </c>
      <c r="H23" s="57">
        <v>-2.1</v>
      </c>
      <c r="I23" s="57">
        <v>-2</v>
      </c>
      <c r="J23" s="57">
        <v>-16.399999999999999</v>
      </c>
      <c r="K23" s="57">
        <v>-5.8</v>
      </c>
      <c r="L23" s="57">
        <v>37</v>
      </c>
      <c r="N23" s="58"/>
    </row>
    <row r="24" spans="1:14" x14ac:dyDescent="0.25">
      <c r="A24" s="57">
        <v>840</v>
      </c>
      <c r="B24" s="58">
        <v>42813</v>
      </c>
      <c r="D24" s="57">
        <v>14.6</v>
      </c>
      <c r="G24" s="57">
        <v>16.7</v>
      </c>
      <c r="H24" s="57">
        <v>-16.100000000000001</v>
      </c>
      <c r="I24" s="57">
        <v>1.5</v>
      </c>
      <c r="J24" s="57">
        <v>-19.399999999999999</v>
      </c>
      <c r="K24" s="57">
        <v>-8.6</v>
      </c>
      <c r="L24" s="57">
        <v>36</v>
      </c>
      <c r="N24" s="58"/>
    </row>
    <row r="25" spans="1:14" x14ac:dyDescent="0.25">
      <c r="A25" s="57">
        <v>840</v>
      </c>
      <c r="B25" s="58">
        <v>42814</v>
      </c>
      <c r="D25" s="57">
        <v>14.7</v>
      </c>
      <c r="G25" s="57">
        <v>17</v>
      </c>
      <c r="H25" s="57">
        <v>-15.1</v>
      </c>
      <c r="I25" s="57">
        <v>4.3</v>
      </c>
      <c r="J25" s="57">
        <v>-17.100000000000001</v>
      </c>
      <c r="K25" s="57">
        <v>-6.2</v>
      </c>
      <c r="L25" s="57">
        <v>41</v>
      </c>
      <c r="N25" s="58"/>
    </row>
    <row r="26" spans="1:14" x14ac:dyDescent="0.25">
      <c r="A26" s="57">
        <v>840</v>
      </c>
      <c r="B26" s="58">
        <v>42815</v>
      </c>
      <c r="D26" s="57">
        <v>14.7</v>
      </c>
      <c r="G26" s="57">
        <v>17</v>
      </c>
      <c r="H26" s="57">
        <v>-11.7</v>
      </c>
      <c r="I26" s="57">
        <v>6.5</v>
      </c>
      <c r="J26" s="57">
        <v>-12.6</v>
      </c>
      <c r="K26" s="57">
        <v>-2</v>
      </c>
      <c r="L26" s="57">
        <v>42</v>
      </c>
      <c r="N26" s="58"/>
    </row>
    <row r="27" spans="1:14" x14ac:dyDescent="0.25">
      <c r="A27" s="57">
        <v>840</v>
      </c>
      <c r="B27" s="58">
        <v>42816</v>
      </c>
      <c r="D27" s="57">
        <v>14.7</v>
      </c>
      <c r="G27" s="57">
        <v>17.100000000000001</v>
      </c>
      <c r="H27" s="57">
        <v>-6.2</v>
      </c>
      <c r="I27" s="57">
        <v>10.7</v>
      </c>
      <c r="J27" s="57">
        <v>-6.3</v>
      </c>
      <c r="K27" s="57">
        <v>3.5</v>
      </c>
      <c r="L27" s="57">
        <v>39</v>
      </c>
      <c r="N27" s="58"/>
    </row>
    <row r="28" spans="1:14" x14ac:dyDescent="0.25">
      <c r="A28" s="57">
        <v>840</v>
      </c>
      <c r="B28" s="58">
        <v>42817</v>
      </c>
      <c r="D28" s="57">
        <v>14.7</v>
      </c>
      <c r="G28" s="57">
        <v>17.3</v>
      </c>
      <c r="H28" s="57">
        <v>2.5</v>
      </c>
      <c r="I28" s="57">
        <v>7</v>
      </c>
      <c r="J28" s="57">
        <v>-8.6999999999999993</v>
      </c>
      <c r="K28" s="57">
        <v>0.4</v>
      </c>
      <c r="L28" s="57">
        <v>40</v>
      </c>
      <c r="N28" s="58"/>
    </row>
    <row r="29" spans="1:14" x14ac:dyDescent="0.25">
      <c r="A29" s="57">
        <v>840</v>
      </c>
      <c r="B29" s="58">
        <v>42818</v>
      </c>
      <c r="D29" s="57">
        <v>15.1</v>
      </c>
      <c r="G29" s="57">
        <v>17.3</v>
      </c>
      <c r="H29" s="57">
        <v>-8.5</v>
      </c>
      <c r="I29" s="57">
        <v>7.2</v>
      </c>
      <c r="J29" s="57">
        <v>-10.3</v>
      </c>
      <c r="K29" s="57">
        <v>0.7</v>
      </c>
      <c r="L29" s="57">
        <v>42</v>
      </c>
      <c r="N29" s="58"/>
    </row>
    <row r="30" spans="1:14" x14ac:dyDescent="0.25">
      <c r="A30" s="57">
        <v>840</v>
      </c>
      <c r="B30" s="58">
        <v>42819</v>
      </c>
      <c r="D30" s="57">
        <v>15.2</v>
      </c>
      <c r="G30" s="57">
        <v>17.5</v>
      </c>
      <c r="H30" s="57">
        <v>1</v>
      </c>
      <c r="I30" s="57">
        <v>6.4</v>
      </c>
      <c r="J30" s="57">
        <v>-6.3</v>
      </c>
      <c r="K30" s="57">
        <v>1.5</v>
      </c>
      <c r="L30" s="57">
        <v>41</v>
      </c>
      <c r="N30" s="58"/>
    </row>
    <row r="31" spans="1:14" x14ac:dyDescent="0.25">
      <c r="A31" s="57">
        <v>840</v>
      </c>
      <c r="B31" s="58">
        <v>42820</v>
      </c>
      <c r="D31" s="57">
        <v>15.2</v>
      </c>
      <c r="G31" s="57">
        <v>17.5</v>
      </c>
      <c r="H31" s="57">
        <v>-0.4</v>
      </c>
      <c r="I31" s="57">
        <v>6.2</v>
      </c>
      <c r="J31" s="57">
        <v>-9.3000000000000007</v>
      </c>
      <c r="K31" s="57">
        <v>-0.7</v>
      </c>
      <c r="L31" s="57">
        <v>40</v>
      </c>
      <c r="N31" s="58"/>
    </row>
    <row r="32" spans="1:14" x14ac:dyDescent="0.25">
      <c r="A32" s="57">
        <v>840</v>
      </c>
      <c r="B32" s="58">
        <v>42821</v>
      </c>
      <c r="D32" s="57">
        <v>15.2</v>
      </c>
      <c r="G32" s="57">
        <v>17.5</v>
      </c>
      <c r="H32" s="57">
        <v>-5.7</v>
      </c>
      <c r="I32" s="57">
        <v>1.8</v>
      </c>
      <c r="J32" s="57">
        <v>-9.8000000000000007</v>
      </c>
      <c r="K32" s="57">
        <v>-3.1</v>
      </c>
      <c r="L32" s="57">
        <v>39</v>
      </c>
      <c r="N32" s="58"/>
    </row>
    <row r="33" spans="1:14" x14ac:dyDescent="0.25">
      <c r="A33" s="57">
        <v>840</v>
      </c>
      <c r="B33" s="58">
        <v>42822</v>
      </c>
      <c r="D33" s="57">
        <v>15.5</v>
      </c>
      <c r="G33" s="57">
        <v>17.600000000000001</v>
      </c>
      <c r="H33" s="57">
        <v>-9.5</v>
      </c>
      <c r="I33" s="57">
        <v>7.5</v>
      </c>
      <c r="J33" s="57">
        <v>-14.6</v>
      </c>
      <c r="K33" s="57">
        <v>-3.9</v>
      </c>
      <c r="L33" s="57">
        <v>42</v>
      </c>
      <c r="N33" s="58"/>
    </row>
    <row r="34" spans="1:14" s="25" customFormat="1" x14ac:dyDescent="0.25">
      <c r="A34" s="25">
        <v>840</v>
      </c>
      <c r="B34" s="70">
        <v>42823</v>
      </c>
      <c r="D34" s="25">
        <v>15.5</v>
      </c>
      <c r="G34" s="25">
        <v>17.600000000000001</v>
      </c>
      <c r="H34" s="25">
        <v>-5.6</v>
      </c>
      <c r="I34" s="25">
        <v>8.4</v>
      </c>
      <c r="J34" s="25">
        <v>-14</v>
      </c>
      <c r="K34" s="25">
        <v>-1.5</v>
      </c>
      <c r="L34" s="25">
        <v>38</v>
      </c>
      <c r="N34" s="70"/>
    </row>
    <row r="35" spans="1:14" s="4" customFormat="1" x14ac:dyDescent="0.25">
      <c r="A35" s="4">
        <v>840</v>
      </c>
      <c r="B35" s="71">
        <v>42824</v>
      </c>
      <c r="D35" s="4">
        <v>15.6</v>
      </c>
      <c r="G35" s="4">
        <v>17.899999999999999</v>
      </c>
      <c r="H35" s="4">
        <v>-7.3</v>
      </c>
      <c r="I35" s="4">
        <v>9.1999999999999993</v>
      </c>
      <c r="J35" s="4">
        <v>-10.199999999999999</v>
      </c>
      <c r="K35" s="4">
        <v>0.2</v>
      </c>
      <c r="L35" s="4">
        <v>41</v>
      </c>
      <c r="N35" s="71"/>
    </row>
    <row r="36" spans="1:14" x14ac:dyDescent="0.25">
      <c r="A36" s="57">
        <v>840</v>
      </c>
      <c r="B36" s="58">
        <v>42825</v>
      </c>
      <c r="D36" s="57">
        <v>15.4</v>
      </c>
      <c r="E36" s="57">
        <f>+D35-D36</f>
        <v>0.19999999999999929</v>
      </c>
      <c r="G36" s="57">
        <v>18</v>
      </c>
      <c r="H36" s="57">
        <v>-4.5</v>
      </c>
      <c r="I36" s="57">
        <v>11</v>
      </c>
      <c r="J36" s="57">
        <v>-7.6</v>
      </c>
      <c r="K36" s="57">
        <v>2.7</v>
      </c>
      <c r="L36" s="57">
        <v>40</v>
      </c>
      <c r="N36" s="58"/>
    </row>
    <row r="37" spans="1:14" x14ac:dyDescent="0.25">
      <c r="A37" s="57">
        <v>840</v>
      </c>
      <c r="B37" s="58">
        <v>42826</v>
      </c>
      <c r="D37" s="57">
        <v>15.3</v>
      </c>
      <c r="E37" s="57">
        <f t="shared" ref="E37:E40" si="0">+D36-D37</f>
        <v>9.9999999999999645E-2</v>
      </c>
      <c r="G37" s="57">
        <v>18</v>
      </c>
      <c r="H37" s="57">
        <v>-1.3</v>
      </c>
      <c r="I37" s="57">
        <v>10.5</v>
      </c>
      <c r="J37" s="57">
        <v>-3.7</v>
      </c>
      <c r="K37" s="57">
        <v>3.2</v>
      </c>
      <c r="L37" s="57">
        <v>39</v>
      </c>
      <c r="N37" s="58"/>
    </row>
    <row r="38" spans="1:14" x14ac:dyDescent="0.25">
      <c r="A38" s="57">
        <v>840</v>
      </c>
      <c r="B38" s="58">
        <v>42827</v>
      </c>
      <c r="D38" s="57">
        <v>15</v>
      </c>
      <c r="E38" s="57">
        <f t="shared" si="0"/>
        <v>0.30000000000000071</v>
      </c>
      <c r="G38" s="57">
        <v>18</v>
      </c>
      <c r="H38" s="57">
        <v>1.3</v>
      </c>
      <c r="I38" s="57">
        <v>10.9</v>
      </c>
      <c r="J38" s="57">
        <v>-4.8</v>
      </c>
      <c r="K38" s="57">
        <v>5</v>
      </c>
      <c r="L38" s="57">
        <v>37</v>
      </c>
      <c r="N38" s="58"/>
    </row>
    <row r="39" spans="1:14" x14ac:dyDescent="0.25">
      <c r="A39" s="57">
        <v>840</v>
      </c>
      <c r="B39" s="58">
        <v>42828</v>
      </c>
      <c r="D39" s="57">
        <v>14.6</v>
      </c>
      <c r="E39" s="57">
        <f t="shared" si="0"/>
        <v>0.40000000000000036</v>
      </c>
      <c r="G39" s="57">
        <v>18</v>
      </c>
      <c r="H39" s="57">
        <v>3.1</v>
      </c>
      <c r="I39" s="57">
        <v>9.1999999999999993</v>
      </c>
      <c r="J39" s="57">
        <v>-8.3000000000000007</v>
      </c>
      <c r="K39" s="57">
        <v>2.1</v>
      </c>
      <c r="L39" s="57">
        <v>36</v>
      </c>
      <c r="N39" s="58"/>
    </row>
    <row r="40" spans="1:14" x14ac:dyDescent="0.25">
      <c r="A40" s="57">
        <v>840</v>
      </c>
      <c r="B40" s="58">
        <v>42829</v>
      </c>
      <c r="D40" s="57">
        <v>14.4</v>
      </c>
      <c r="E40" s="57">
        <f t="shared" si="0"/>
        <v>0.19999999999999929</v>
      </c>
      <c r="F40" s="57">
        <f>+AVERAGE(E36:E40)</f>
        <v>0.23999999999999985</v>
      </c>
      <c r="G40" s="57">
        <v>18</v>
      </c>
      <c r="H40" s="57">
        <v>-8.3000000000000007</v>
      </c>
      <c r="I40" s="57">
        <v>9.3000000000000007</v>
      </c>
      <c r="J40" s="57">
        <v>-10.8</v>
      </c>
      <c r="K40" s="57">
        <v>0.2</v>
      </c>
      <c r="L40" s="57">
        <v>35</v>
      </c>
      <c r="N40" s="58"/>
    </row>
    <row r="41" spans="1:14" x14ac:dyDescent="0.25">
      <c r="A41" s="57">
        <v>840</v>
      </c>
      <c r="B41" s="58">
        <v>42830</v>
      </c>
      <c r="D41" s="57">
        <v>14.2</v>
      </c>
      <c r="E41" s="57">
        <f t="shared" ref="E41:E72" si="1">+D40-D41</f>
        <v>0.20000000000000107</v>
      </c>
      <c r="F41" s="57">
        <f t="shared" ref="F41:F72" si="2">+AVERAGE(E37:E41)</f>
        <v>0.24000000000000021</v>
      </c>
      <c r="G41" s="57">
        <v>18</v>
      </c>
      <c r="H41" s="57">
        <v>-5.3</v>
      </c>
      <c r="I41" s="57">
        <v>9.3000000000000007</v>
      </c>
      <c r="J41" s="57">
        <v>-7.3</v>
      </c>
      <c r="K41" s="57">
        <v>2.2000000000000002</v>
      </c>
      <c r="L41" s="57">
        <v>34</v>
      </c>
      <c r="N41" s="58"/>
    </row>
    <row r="42" spans="1:14" x14ac:dyDescent="0.25">
      <c r="A42" s="57">
        <v>840</v>
      </c>
      <c r="B42" s="58">
        <v>42831</v>
      </c>
      <c r="D42" s="57">
        <v>14</v>
      </c>
      <c r="E42" s="57">
        <f t="shared" si="1"/>
        <v>0.19999999999999929</v>
      </c>
      <c r="F42" s="57">
        <f t="shared" si="2"/>
        <v>0.26000000000000012</v>
      </c>
      <c r="G42" s="57">
        <v>18</v>
      </c>
      <c r="H42" s="57">
        <v>-1.3</v>
      </c>
      <c r="I42" s="57">
        <v>9.6</v>
      </c>
      <c r="J42" s="57">
        <v>-4</v>
      </c>
      <c r="K42" s="57">
        <v>3.8</v>
      </c>
      <c r="L42" s="57">
        <v>33</v>
      </c>
      <c r="N42" s="58"/>
    </row>
    <row r="43" spans="1:14" x14ac:dyDescent="0.25">
      <c r="A43" s="57">
        <v>840</v>
      </c>
      <c r="B43" s="58">
        <v>42832</v>
      </c>
      <c r="D43" s="25">
        <v>13.7</v>
      </c>
      <c r="E43" s="57">
        <f t="shared" si="1"/>
        <v>0.30000000000000071</v>
      </c>
      <c r="F43" s="57">
        <f t="shared" si="2"/>
        <v>0.26000000000000012</v>
      </c>
      <c r="G43" s="25">
        <v>18</v>
      </c>
      <c r="H43" s="25">
        <v>4.5</v>
      </c>
      <c r="I43" s="25">
        <v>12.5</v>
      </c>
      <c r="J43" s="25">
        <v>0.9</v>
      </c>
      <c r="K43" s="25">
        <v>6.3</v>
      </c>
      <c r="L43" s="25">
        <v>32</v>
      </c>
      <c r="N43" s="58"/>
    </row>
    <row r="44" spans="1:14" s="25" customFormat="1" x14ac:dyDescent="0.25">
      <c r="A44" s="25">
        <v>840</v>
      </c>
      <c r="B44" s="58">
        <v>42833</v>
      </c>
      <c r="D44" s="57">
        <v>13.3</v>
      </c>
      <c r="E44" s="57">
        <f t="shared" si="1"/>
        <v>0.39999999999999858</v>
      </c>
      <c r="F44" s="57">
        <f t="shared" si="2"/>
        <v>0.25999999999999979</v>
      </c>
      <c r="G44" s="57">
        <v>18</v>
      </c>
      <c r="H44" s="25">
        <v>2.7</v>
      </c>
      <c r="I44" s="25">
        <v>10.1</v>
      </c>
      <c r="J44" s="25">
        <v>-5.9</v>
      </c>
      <c r="K44" s="25">
        <v>3.9</v>
      </c>
      <c r="L44" s="57">
        <v>29</v>
      </c>
      <c r="N44" s="58"/>
    </row>
    <row r="45" spans="1:14" s="25" customFormat="1" x14ac:dyDescent="0.25">
      <c r="A45" s="68">
        <v>840</v>
      </c>
      <c r="B45" s="69">
        <v>42834</v>
      </c>
      <c r="C45" s="68"/>
      <c r="D45" s="25">
        <v>12.5</v>
      </c>
      <c r="E45" s="57">
        <f t="shared" si="1"/>
        <v>0.80000000000000071</v>
      </c>
      <c r="F45" s="57">
        <f t="shared" si="2"/>
        <v>0.38000000000000006</v>
      </c>
      <c r="G45" s="25">
        <v>18.100000000000001</v>
      </c>
      <c r="H45" s="57">
        <v>-5.2</v>
      </c>
      <c r="I45" s="57">
        <v>9.1</v>
      </c>
      <c r="J45" s="57">
        <v>-7.4</v>
      </c>
      <c r="K45" s="57">
        <v>0.5</v>
      </c>
      <c r="L45" s="25">
        <v>28</v>
      </c>
      <c r="N45" s="58"/>
    </row>
    <row r="46" spans="1:14" x14ac:dyDescent="0.25">
      <c r="A46" s="57">
        <v>840</v>
      </c>
      <c r="B46" s="58">
        <v>42835</v>
      </c>
      <c r="D46" s="57">
        <v>11.7</v>
      </c>
      <c r="E46" s="57">
        <f t="shared" si="1"/>
        <v>0.80000000000000071</v>
      </c>
      <c r="F46" s="57">
        <f t="shared" si="2"/>
        <v>0.5</v>
      </c>
      <c r="G46" s="57">
        <v>18.2</v>
      </c>
      <c r="H46" s="57">
        <v>-5.3</v>
      </c>
      <c r="I46" s="57">
        <v>12.2</v>
      </c>
      <c r="J46" s="57">
        <v>-8</v>
      </c>
      <c r="K46" s="57">
        <v>3</v>
      </c>
      <c r="L46" s="57">
        <v>28</v>
      </c>
      <c r="N46" s="58"/>
    </row>
    <row r="47" spans="1:14" x14ac:dyDescent="0.25">
      <c r="A47" s="57">
        <v>840</v>
      </c>
      <c r="B47" s="58">
        <v>42836</v>
      </c>
      <c r="D47" s="57">
        <v>11.2</v>
      </c>
      <c r="E47" s="57">
        <f t="shared" si="1"/>
        <v>0.5</v>
      </c>
      <c r="F47" s="57">
        <f t="shared" si="2"/>
        <v>0.56000000000000016</v>
      </c>
      <c r="G47" s="57">
        <v>18.2</v>
      </c>
      <c r="H47" s="57">
        <v>-2.2000000000000002</v>
      </c>
      <c r="I47" s="57">
        <v>13.6</v>
      </c>
      <c r="J47" s="57">
        <v>-3.6</v>
      </c>
      <c r="K47" s="57">
        <v>5.2</v>
      </c>
      <c r="L47" s="57">
        <v>25</v>
      </c>
      <c r="N47" s="58"/>
    </row>
    <row r="48" spans="1:14" x14ac:dyDescent="0.25">
      <c r="A48" s="57">
        <v>840</v>
      </c>
      <c r="B48" s="58">
        <v>42837</v>
      </c>
      <c r="D48" s="57">
        <v>10.6</v>
      </c>
      <c r="E48" s="57">
        <f t="shared" si="1"/>
        <v>0.59999999999999964</v>
      </c>
      <c r="F48" s="57">
        <f t="shared" si="2"/>
        <v>0.61999999999999988</v>
      </c>
      <c r="G48" s="57">
        <v>18.2</v>
      </c>
      <c r="H48" s="57">
        <v>2</v>
      </c>
      <c r="I48" s="57">
        <v>9.8000000000000007</v>
      </c>
      <c r="J48" s="57">
        <v>-2.2999999999999998</v>
      </c>
      <c r="K48" s="57">
        <v>4.5999999999999996</v>
      </c>
      <c r="L48" s="57">
        <v>23</v>
      </c>
      <c r="N48" s="58"/>
    </row>
    <row r="49" spans="1:14" x14ac:dyDescent="0.25">
      <c r="A49" s="57">
        <v>840</v>
      </c>
      <c r="B49" s="58">
        <v>42838</v>
      </c>
      <c r="D49" s="57">
        <v>10.6</v>
      </c>
      <c r="E49" s="57">
        <f t="shared" si="1"/>
        <v>0</v>
      </c>
      <c r="F49" s="57">
        <f t="shared" si="2"/>
        <v>0.54000000000000026</v>
      </c>
      <c r="G49" s="57">
        <v>18.3</v>
      </c>
      <c r="H49" s="57">
        <v>-2.2999999999999998</v>
      </c>
      <c r="I49" s="57">
        <v>1.8</v>
      </c>
      <c r="J49" s="57">
        <v>-6.7</v>
      </c>
      <c r="K49" s="57">
        <v>-3.4</v>
      </c>
      <c r="L49" s="57">
        <v>23</v>
      </c>
      <c r="N49" s="58"/>
    </row>
    <row r="50" spans="1:14" x14ac:dyDescent="0.25">
      <c r="A50" s="57">
        <v>840</v>
      </c>
      <c r="B50" s="58">
        <v>42839</v>
      </c>
      <c r="D50" s="57">
        <v>10.4</v>
      </c>
      <c r="E50" s="57">
        <f t="shared" si="1"/>
        <v>0.19999999999999929</v>
      </c>
      <c r="F50" s="57">
        <f t="shared" si="2"/>
        <v>0.41999999999999993</v>
      </c>
      <c r="G50" s="57">
        <v>18.3</v>
      </c>
      <c r="H50" s="57">
        <v>-5.7</v>
      </c>
      <c r="I50" s="57">
        <v>8</v>
      </c>
      <c r="J50" s="57">
        <v>-10.1</v>
      </c>
      <c r="K50" s="57">
        <v>-0.9</v>
      </c>
      <c r="L50" s="57">
        <v>22</v>
      </c>
      <c r="N50" s="58"/>
    </row>
    <row r="51" spans="1:14" x14ac:dyDescent="0.25">
      <c r="A51" s="57">
        <v>840</v>
      </c>
      <c r="B51" s="58">
        <v>42840</v>
      </c>
      <c r="D51" s="57">
        <v>10</v>
      </c>
      <c r="E51" s="57">
        <f t="shared" si="1"/>
        <v>0.40000000000000036</v>
      </c>
      <c r="F51" s="57">
        <f t="shared" si="2"/>
        <v>0.33999999999999986</v>
      </c>
      <c r="G51" s="57">
        <v>18.3</v>
      </c>
      <c r="H51" s="57">
        <v>-6.1</v>
      </c>
      <c r="I51" s="57">
        <v>10.5</v>
      </c>
      <c r="J51" s="57">
        <v>-8</v>
      </c>
      <c r="K51" s="57">
        <v>2.1</v>
      </c>
      <c r="L51" s="57">
        <v>21</v>
      </c>
      <c r="N51" s="58"/>
    </row>
    <row r="52" spans="1:14" x14ac:dyDescent="0.25">
      <c r="A52" s="57">
        <v>840</v>
      </c>
      <c r="B52" s="58">
        <v>42841</v>
      </c>
      <c r="D52" s="57">
        <v>8.9</v>
      </c>
      <c r="E52" s="57">
        <f t="shared" si="1"/>
        <v>1.0999999999999996</v>
      </c>
      <c r="F52" s="57">
        <f t="shared" si="2"/>
        <v>0.4599999999999998</v>
      </c>
      <c r="G52" s="57">
        <v>18.3</v>
      </c>
      <c r="H52" s="57">
        <v>-0.7</v>
      </c>
      <c r="I52" s="57">
        <v>11.3</v>
      </c>
      <c r="J52" s="57">
        <v>-3.1</v>
      </c>
      <c r="K52" s="57">
        <v>4.4000000000000004</v>
      </c>
      <c r="L52" s="57">
        <v>19</v>
      </c>
      <c r="N52" s="58"/>
    </row>
    <row r="53" spans="1:14" x14ac:dyDescent="0.25">
      <c r="A53" s="57">
        <v>840</v>
      </c>
      <c r="B53" s="58">
        <v>42842</v>
      </c>
      <c r="D53" s="57">
        <v>8.3000000000000007</v>
      </c>
      <c r="E53" s="57">
        <f t="shared" si="1"/>
        <v>0.59999999999999964</v>
      </c>
      <c r="F53" s="57">
        <f t="shared" si="2"/>
        <v>0.4599999999999998</v>
      </c>
      <c r="G53" s="57">
        <v>18.3</v>
      </c>
      <c r="H53" s="57">
        <v>3.8</v>
      </c>
      <c r="I53" s="57">
        <v>5.6</v>
      </c>
      <c r="J53" s="57">
        <v>-10</v>
      </c>
      <c r="K53" s="57">
        <v>0.8</v>
      </c>
      <c r="L53" s="57">
        <v>18</v>
      </c>
      <c r="N53" s="58"/>
    </row>
    <row r="54" spans="1:14" x14ac:dyDescent="0.25">
      <c r="A54" s="57">
        <v>840</v>
      </c>
      <c r="B54" s="58">
        <v>42843</v>
      </c>
      <c r="D54" s="57">
        <v>8.3000000000000007</v>
      </c>
      <c r="E54" s="57">
        <f t="shared" si="1"/>
        <v>0</v>
      </c>
      <c r="F54" s="57">
        <f t="shared" si="2"/>
        <v>0.4599999999999998</v>
      </c>
      <c r="G54" s="57">
        <v>18.3</v>
      </c>
      <c r="H54" s="57">
        <v>-9.6999999999999993</v>
      </c>
      <c r="I54" s="57">
        <v>8.1</v>
      </c>
      <c r="J54" s="57">
        <v>-12.4</v>
      </c>
      <c r="K54" s="57">
        <v>-1</v>
      </c>
      <c r="L54" s="57">
        <v>17</v>
      </c>
      <c r="N54" s="58"/>
    </row>
    <row r="55" spans="1:14" x14ac:dyDescent="0.25">
      <c r="A55" s="57">
        <v>840</v>
      </c>
      <c r="B55" s="58">
        <v>42844</v>
      </c>
      <c r="D55" s="57">
        <v>8.1999999999999993</v>
      </c>
      <c r="E55" s="57">
        <f t="shared" si="1"/>
        <v>0.10000000000000142</v>
      </c>
      <c r="F55" s="57">
        <f t="shared" si="2"/>
        <v>0.44000000000000022</v>
      </c>
      <c r="G55" s="57">
        <v>18.3</v>
      </c>
      <c r="H55" s="57">
        <v>-5.3</v>
      </c>
      <c r="I55" s="57">
        <v>11</v>
      </c>
      <c r="J55" s="57">
        <v>-6.5</v>
      </c>
      <c r="K55" s="57">
        <v>4.0999999999999996</v>
      </c>
      <c r="L55" s="57">
        <v>16</v>
      </c>
      <c r="N55" s="58"/>
    </row>
    <row r="56" spans="1:14" x14ac:dyDescent="0.25">
      <c r="A56" s="57">
        <v>840</v>
      </c>
      <c r="B56" s="58">
        <v>42845</v>
      </c>
      <c r="D56" s="57">
        <v>6.6</v>
      </c>
      <c r="E56" s="57">
        <f t="shared" si="1"/>
        <v>1.5999999999999996</v>
      </c>
      <c r="F56" s="57">
        <f t="shared" si="2"/>
        <v>0.68</v>
      </c>
      <c r="G56" s="57">
        <v>18.7</v>
      </c>
      <c r="H56" s="57">
        <v>4.7</v>
      </c>
      <c r="I56" s="57">
        <v>4.5999999999999996</v>
      </c>
      <c r="J56" s="57">
        <v>-9</v>
      </c>
      <c r="K56" s="57">
        <v>-2.4</v>
      </c>
      <c r="L56" s="57">
        <v>13</v>
      </c>
      <c r="N56" s="58"/>
    </row>
    <row r="57" spans="1:14" x14ac:dyDescent="0.25">
      <c r="A57" s="57">
        <v>840</v>
      </c>
      <c r="B57" s="58">
        <v>42846</v>
      </c>
      <c r="D57" s="57">
        <v>6.7</v>
      </c>
      <c r="E57" s="57">
        <f t="shared" si="1"/>
        <v>-0.10000000000000053</v>
      </c>
      <c r="F57" s="57">
        <f t="shared" si="2"/>
        <v>0.44000000000000006</v>
      </c>
      <c r="G57" s="57">
        <v>18.899999999999999</v>
      </c>
      <c r="H57" s="57">
        <v>-8.6</v>
      </c>
      <c r="I57" s="57">
        <v>9.3000000000000007</v>
      </c>
      <c r="J57" s="57">
        <v>-9</v>
      </c>
      <c r="K57" s="57">
        <v>1.4</v>
      </c>
      <c r="L57" s="57">
        <v>15</v>
      </c>
      <c r="N57" s="58"/>
    </row>
    <row r="58" spans="1:14" x14ac:dyDescent="0.25">
      <c r="A58" s="57">
        <v>840</v>
      </c>
      <c r="B58" s="58">
        <v>42847</v>
      </c>
      <c r="D58" s="57">
        <v>6</v>
      </c>
      <c r="E58" s="57">
        <f t="shared" si="1"/>
        <v>0.70000000000000018</v>
      </c>
      <c r="F58" s="57">
        <f t="shared" si="2"/>
        <v>0.46000000000000013</v>
      </c>
      <c r="G58" s="57">
        <v>18.899999999999999</v>
      </c>
      <c r="H58" s="57">
        <v>-4.2</v>
      </c>
      <c r="I58" s="57">
        <v>13.8</v>
      </c>
      <c r="J58" s="57">
        <v>-5</v>
      </c>
      <c r="K58" s="57">
        <v>4.3</v>
      </c>
      <c r="L58" s="57">
        <v>15</v>
      </c>
      <c r="N58" s="58"/>
    </row>
    <row r="59" spans="1:14" x14ac:dyDescent="0.25">
      <c r="A59" s="57">
        <v>840</v>
      </c>
      <c r="B59" s="58">
        <v>42848</v>
      </c>
      <c r="D59" s="57">
        <v>6.1</v>
      </c>
      <c r="E59" s="57">
        <f t="shared" si="1"/>
        <v>-9.9999999999999645E-2</v>
      </c>
      <c r="F59" s="57">
        <f t="shared" si="2"/>
        <v>0.44000000000000022</v>
      </c>
      <c r="G59" s="57">
        <v>19</v>
      </c>
      <c r="H59" s="57">
        <v>-1.6</v>
      </c>
      <c r="I59" s="57">
        <v>13.5</v>
      </c>
      <c r="J59" s="57">
        <v>-3.6</v>
      </c>
      <c r="K59" s="57">
        <v>5.0999999999999996</v>
      </c>
      <c r="L59" s="57">
        <v>12</v>
      </c>
      <c r="N59" s="58"/>
    </row>
    <row r="60" spans="1:14" x14ac:dyDescent="0.25">
      <c r="A60" s="57">
        <v>840</v>
      </c>
      <c r="B60" s="58">
        <v>42849</v>
      </c>
      <c r="D60" s="57">
        <v>5.4</v>
      </c>
      <c r="E60" s="57">
        <f t="shared" si="1"/>
        <v>0.69999999999999929</v>
      </c>
      <c r="F60" s="57">
        <f t="shared" si="2"/>
        <v>0.55999999999999983</v>
      </c>
      <c r="G60" s="57">
        <v>19.100000000000001</v>
      </c>
      <c r="H60" s="57">
        <v>-0.7</v>
      </c>
      <c r="I60" s="57">
        <v>12.7</v>
      </c>
      <c r="J60" s="57">
        <v>-2.1</v>
      </c>
      <c r="K60" s="57">
        <v>6.5</v>
      </c>
      <c r="L60" s="57">
        <v>10</v>
      </c>
      <c r="N60" s="58"/>
    </row>
    <row r="61" spans="1:14" x14ac:dyDescent="0.25">
      <c r="A61" s="57">
        <v>840</v>
      </c>
      <c r="B61" s="58">
        <v>42850</v>
      </c>
      <c r="D61" s="57">
        <v>4.4000000000000004</v>
      </c>
      <c r="E61" s="57">
        <f t="shared" si="1"/>
        <v>1</v>
      </c>
      <c r="F61" s="57">
        <f t="shared" si="2"/>
        <v>0.43999999999999984</v>
      </c>
      <c r="G61" s="57">
        <v>19.100000000000001</v>
      </c>
      <c r="H61" s="57">
        <v>3.3</v>
      </c>
      <c r="I61" s="57">
        <v>13.5</v>
      </c>
      <c r="J61" s="57">
        <v>-4.0999999999999996</v>
      </c>
      <c r="K61" s="57">
        <v>5.5</v>
      </c>
      <c r="L61" s="57">
        <v>8</v>
      </c>
      <c r="N61" s="58"/>
    </row>
    <row r="62" spans="1:14" x14ac:dyDescent="0.25">
      <c r="A62" s="57">
        <v>840</v>
      </c>
      <c r="B62" s="58">
        <v>42851</v>
      </c>
      <c r="D62" s="57">
        <v>2.8</v>
      </c>
      <c r="E62" s="57">
        <f t="shared" si="1"/>
        <v>1.6000000000000005</v>
      </c>
      <c r="F62" s="57">
        <f t="shared" si="2"/>
        <v>0.78</v>
      </c>
      <c r="G62" s="57">
        <v>19.100000000000001</v>
      </c>
      <c r="H62" s="57">
        <v>-1</v>
      </c>
      <c r="I62" s="57">
        <v>13.9</v>
      </c>
      <c r="J62" s="57">
        <v>-3.3</v>
      </c>
      <c r="K62" s="57">
        <v>5.2</v>
      </c>
      <c r="L62" s="57">
        <v>6</v>
      </c>
      <c r="N62" s="58"/>
    </row>
    <row r="63" spans="1:14" x14ac:dyDescent="0.25">
      <c r="A63" s="57">
        <v>840</v>
      </c>
      <c r="B63" s="58">
        <v>42852</v>
      </c>
      <c r="D63" s="57">
        <v>1.5</v>
      </c>
      <c r="E63" s="57">
        <f t="shared" si="1"/>
        <v>1.2999999999999998</v>
      </c>
      <c r="F63" s="57">
        <f t="shared" si="2"/>
        <v>0.9</v>
      </c>
      <c r="G63" s="57">
        <v>19.100000000000001</v>
      </c>
      <c r="H63" s="57">
        <v>-0.5</v>
      </c>
      <c r="I63" s="57">
        <v>14.9</v>
      </c>
      <c r="J63" s="57">
        <v>-3.5</v>
      </c>
      <c r="K63" s="57">
        <v>5.5</v>
      </c>
      <c r="L63" s="57">
        <v>3</v>
      </c>
      <c r="N63" s="58"/>
    </row>
    <row r="64" spans="1:14" x14ac:dyDescent="0.25">
      <c r="A64" s="57">
        <v>840</v>
      </c>
      <c r="B64" s="58">
        <v>42853</v>
      </c>
      <c r="D64" s="57">
        <v>0.4</v>
      </c>
      <c r="E64" s="57">
        <f t="shared" si="1"/>
        <v>1.1000000000000001</v>
      </c>
      <c r="F64" s="57">
        <f t="shared" si="2"/>
        <v>1.1399999999999999</v>
      </c>
      <c r="G64" s="57">
        <v>19.100000000000001</v>
      </c>
      <c r="H64" s="57">
        <v>0.2</v>
      </c>
      <c r="I64" s="57">
        <v>14.8</v>
      </c>
      <c r="J64" s="57">
        <v>-2.1</v>
      </c>
      <c r="K64" s="57">
        <v>5.0999999999999996</v>
      </c>
      <c r="L64" s="57">
        <v>2</v>
      </c>
      <c r="N64" s="58"/>
    </row>
    <row r="65" spans="1:16" x14ac:dyDescent="0.25">
      <c r="A65" s="57">
        <v>840</v>
      </c>
      <c r="B65" s="58">
        <v>42854</v>
      </c>
      <c r="D65" s="57">
        <v>0.2</v>
      </c>
      <c r="E65" s="57">
        <f t="shared" si="1"/>
        <v>0.2</v>
      </c>
      <c r="F65" s="57">
        <f t="shared" si="2"/>
        <v>1.04</v>
      </c>
      <c r="G65" s="57">
        <v>19.5</v>
      </c>
      <c r="H65" s="57">
        <v>1.6</v>
      </c>
      <c r="I65" s="57">
        <v>13.2</v>
      </c>
      <c r="J65" s="57">
        <v>1</v>
      </c>
      <c r="K65" s="57">
        <v>7.4</v>
      </c>
      <c r="L65" s="57">
        <v>1</v>
      </c>
      <c r="N65" s="58"/>
    </row>
    <row r="66" spans="1:16" x14ac:dyDescent="0.25">
      <c r="A66" s="57">
        <v>840</v>
      </c>
      <c r="B66" s="58">
        <v>42855</v>
      </c>
      <c r="D66" s="57">
        <v>0</v>
      </c>
      <c r="E66" s="57">
        <f t="shared" si="1"/>
        <v>0.2</v>
      </c>
      <c r="F66" s="57">
        <f t="shared" si="2"/>
        <v>0.88000000000000012</v>
      </c>
      <c r="G66" s="57">
        <v>19.600000000000001</v>
      </c>
      <c r="H66" s="57">
        <v>5.5</v>
      </c>
      <c r="I66" s="57">
        <v>9.8000000000000007</v>
      </c>
      <c r="J66" s="57">
        <v>1.6</v>
      </c>
      <c r="K66" s="57">
        <v>5.7</v>
      </c>
      <c r="L66" s="57">
        <v>0</v>
      </c>
      <c r="N66" s="58"/>
    </row>
    <row r="67" spans="1:16" x14ac:dyDescent="0.25">
      <c r="A67" s="57">
        <v>840</v>
      </c>
      <c r="B67" s="58">
        <v>42856</v>
      </c>
      <c r="D67" s="57">
        <v>0</v>
      </c>
      <c r="E67" s="57">
        <f t="shared" si="1"/>
        <v>0</v>
      </c>
      <c r="F67" s="57">
        <f t="shared" si="2"/>
        <v>0.56000000000000005</v>
      </c>
      <c r="G67" s="57">
        <v>19.600000000000001</v>
      </c>
      <c r="H67" s="57">
        <v>2.5</v>
      </c>
      <c r="I67" s="57">
        <v>9.9</v>
      </c>
      <c r="J67" s="57">
        <v>-0.2</v>
      </c>
      <c r="K67" s="57">
        <v>3.8</v>
      </c>
      <c r="L67" s="57">
        <v>0</v>
      </c>
      <c r="N67" s="58"/>
    </row>
    <row r="68" spans="1:16" x14ac:dyDescent="0.25">
      <c r="A68" s="57">
        <v>840</v>
      </c>
      <c r="B68" s="58">
        <v>42857</v>
      </c>
      <c r="D68" s="57">
        <v>0.2</v>
      </c>
      <c r="E68" s="57">
        <f t="shared" si="1"/>
        <v>-0.2</v>
      </c>
      <c r="F68" s="57">
        <f t="shared" si="2"/>
        <v>0.26</v>
      </c>
      <c r="G68" s="57">
        <v>19.7</v>
      </c>
      <c r="H68" s="57">
        <v>-0.2</v>
      </c>
      <c r="I68" s="57">
        <v>2.5</v>
      </c>
      <c r="J68" s="57">
        <v>-5.7</v>
      </c>
      <c r="K68" s="57">
        <v>-1.1000000000000001</v>
      </c>
      <c r="L68" s="57">
        <v>1</v>
      </c>
      <c r="N68" s="58"/>
    </row>
    <row r="69" spans="1:16" x14ac:dyDescent="0.25">
      <c r="A69" s="57">
        <v>840</v>
      </c>
      <c r="B69" s="58">
        <v>42858</v>
      </c>
      <c r="D69" s="57">
        <v>1.3</v>
      </c>
      <c r="E69" s="57">
        <f t="shared" si="1"/>
        <v>-1.1000000000000001</v>
      </c>
      <c r="F69" s="57">
        <f t="shared" si="2"/>
        <v>-0.18000000000000002</v>
      </c>
      <c r="G69" s="57">
        <v>20.8</v>
      </c>
      <c r="H69" s="57">
        <v>-3.4</v>
      </c>
      <c r="I69" s="57">
        <v>4.5999999999999996</v>
      </c>
      <c r="J69" s="57">
        <v>-5.0999999999999996</v>
      </c>
      <c r="K69" s="57">
        <v>-0.6</v>
      </c>
      <c r="L69" s="57">
        <v>9</v>
      </c>
      <c r="N69" s="58"/>
    </row>
    <row r="70" spans="1:16" x14ac:dyDescent="0.25">
      <c r="A70" s="57">
        <v>840</v>
      </c>
      <c r="B70" s="58">
        <v>42859</v>
      </c>
      <c r="D70" s="57">
        <v>1.4</v>
      </c>
      <c r="E70" s="57">
        <f t="shared" si="1"/>
        <v>-9.9999999999999867E-2</v>
      </c>
      <c r="F70" s="57">
        <f t="shared" si="2"/>
        <v>-0.24</v>
      </c>
      <c r="G70" s="57">
        <v>20.9</v>
      </c>
      <c r="H70" s="57">
        <v>-5.0999999999999996</v>
      </c>
      <c r="I70" s="57">
        <v>12.6</v>
      </c>
      <c r="J70" s="57">
        <v>-6.8</v>
      </c>
      <c r="K70" s="57">
        <v>3.2</v>
      </c>
      <c r="L70" s="57">
        <v>3</v>
      </c>
      <c r="N70" s="58"/>
    </row>
    <row r="71" spans="1:16" x14ac:dyDescent="0.25">
      <c r="A71" s="57">
        <v>840</v>
      </c>
      <c r="B71" s="58">
        <v>42860</v>
      </c>
      <c r="D71" s="57">
        <v>1</v>
      </c>
      <c r="E71" s="57">
        <f t="shared" si="1"/>
        <v>0.39999999999999991</v>
      </c>
      <c r="F71" s="57">
        <f t="shared" si="2"/>
        <v>-0.2</v>
      </c>
      <c r="G71" s="57">
        <v>21</v>
      </c>
      <c r="H71" s="57">
        <v>-2</v>
      </c>
      <c r="I71" s="57">
        <v>14.7</v>
      </c>
      <c r="J71" s="57">
        <v>-3.3</v>
      </c>
      <c r="K71" s="57">
        <v>5.8</v>
      </c>
      <c r="L71" s="57">
        <v>2</v>
      </c>
      <c r="N71" s="58"/>
    </row>
    <row r="72" spans="1:16" x14ac:dyDescent="0.25">
      <c r="A72" s="57">
        <v>840</v>
      </c>
      <c r="B72" s="58">
        <v>42861</v>
      </c>
      <c r="D72" s="57">
        <v>0</v>
      </c>
      <c r="E72" s="57">
        <f t="shared" si="1"/>
        <v>1</v>
      </c>
      <c r="F72" s="57">
        <f t="shared" si="2"/>
        <v>0</v>
      </c>
      <c r="G72" s="57">
        <v>21.1</v>
      </c>
      <c r="H72" s="57">
        <v>0.5</v>
      </c>
      <c r="I72" s="57">
        <v>16.3</v>
      </c>
      <c r="J72" s="57">
        <v>-1.2</v>
      </c>
      <c r="K72" s="57">
        <v>7.5</v>
      </c>
      <c r="L72" s="57">
        <v>0</v>
      </c>
      <c r="N72" s="58"/>
    </row>
    <row r="73" spans="1:16" x14ac:dyDescent="0.25">
      <c r="A73" s="61"/>
      <c r="B73" s="61"/>
      <c r="C73" s="61"/>
      <c r="D73" s="66" t="s">
        <v>50</v>
      </c>
      <c r="E73" s="18">
        <f>AVERAGE(E36:E72)</f>
        <v>0.42162162162162159</v>
      </c>
      <c r="F73" s="18">
        <f>AVERAGE(F40:F72)</f>
        <v>0.43636363636363645</v>
      </c>
      <c r="G73" s="61">
        <f>G72-G36</f>
        <v>3.1000000000000014</v>
      </c>
      <c r="H73" s="61" t="s">
        <v>51</v>
      </c>
      <c r="I73" s="61"/>
      <c r="J73" s="67" t="s">
        <v>52</v>
      </c>
      <c r="K73" s="18">
        <f>AVERAGE(K36:K72)</f>
        <v>3.1540540540540545</v>
      </c>
      <c r="L73" s="61"/>
      <c r="M73" s="61"/>
      <c r="N73" s="58"/>
      <c r="O73" s="61"/>
      <c r="P73" s="61"/>
    </row>
    <row r="74" spans="1:16" x14ac:dyDescent="0.25">
      <c r="A74" s="61"/>
      <c r="B74" s="61"/>
      <c r="C74" s="61"/>
      <c r="D74" s="66" t="s">
        <v>53</v>
      </c>
      <c r="E74" s="10">
        <f>MAX(E36:E72)</f>
        <v>1.6000000000000005</v>
      </c>
      <c r="F74" s="10">
        <f>MAX(F40:F72)</f>
        <v>1.1399999999999999</v>
      </c>
      <c r="G74" s="61"/>
      <c r="H74" s="61"/>
      <c r="I74" s="61"/>
      <c r="J74" s="61"/>
      <c r="K74" s="61"/>
      <c r="L74" s="61"/>
      <c r="M74" s="61"/>
      <c r="N74" s="58"/>
      <c r="O74" s="61"/>
      <c r="P74" s="61"/>
    </row>
    <row r="75" spans="1:16" x14ac:dyDescent="0.25">
      <c r="A75" s="61"/>
      <c r="B75" s="61"/>
      <c r="C75" s="61"/>
      <c r="D75" s="66" t="s">
        <v>54</v>
      </c>
      <c r="E75" s="66">
        <f>COUNT(E36:E72)</f>
        <v>37</v>
      </c>
      <c r="F75" s="61"/>
      <c r="G75" s="61"/>
      <c r="H75" s="61"/>
      <c r="I75" s="61"/>
      <c r="J75" s="61"/>
      <c r="K75" s="61"/>
      <c r="L75" s="61"/>
      <c r="M75" s="61"/>
      <c r="N75" s="58"/>
      <c r="O75" s="61"/>
      <c r="P75" s="61"/>
    </row>
    <row r="76" spans="1:16" x14ac:dyDescent="0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58"/>
      <c r="O76" s="61"/>
      <c r="P76" s="61"/>
    </row>
    <row r="77" spans="1:16" x14ac:dyDescent="0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58"/>
      <c r="O77" s="61"/>
      <c r="P77" s="61"/>
    </row>
    <row r="78" spans="1:16" x14ac:dyDescent="0.25">
      <c r="A78" s="61"/>
      <c r="B78" s="61"/>
      <c r="C78" s="61"/>
      <c r="D78" s="61">
        <f>MAX(D6:D72)</f>
        <v>15.6</v>
      </c>
      <c r="E78" s="61"/>
      <c r="F78" s="61"/>
      <c r="G78" s="61"/>
      <c r="H78" s="61"/>
      <c r="I78" s="61"/>
      <c r="J78" s="61"/>
      <c r="K78" s="61"/>
      <c r="L78" s="61"/>
      <c r="M78" s="61"/>
      <c r="N78" s="58"/>
      <c r="O78" s="61"/>
      <c r="P78" s="61"/>
    </row>
    <row r="79" spans="1:16" x14ac:dyDescent="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58"/>
      <c r="O79" s="61"/>
      <c r="P79" s="61"/>
    </row>
    <row r="80" spans="1:16" x14ac:dyDescent="0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58"/>
      <c r="O80" s="61"/>
      <c r="P80" s="61"/>
    </row>
    <row r="81" spans="1:16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58"/>
      <c r="O81" s="61"/>
      <c r="P81" s="61"/>
    </row>
    <row r="82" spans="1:16" x14ac:dyDescent="0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58"/>
      <c r="O82" s="61"/>
      <c r="P82" s="61"/>
    </row>
    <row r="83" spans="1:16" x14ac:dyDescent="0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58"/>
      <c r="O83" s="61"/>
      <c r="P83" s="61"/>
    </row>
    <row r="84" spans="1:16" x14ac:dyDescent="0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58"/>
      <c r="O84" s="61"/>
      <c r="P84" s="61"/>
    </row>
    <row r="85" spans="1:16" x14ac:dyDescent="0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58"/>
      <c r="O85" s="61"/>
      <c r="P85" s="61"/>
    </row>
    <row r="86" spans="1:16" x14ac:dyDescent="0.25">
      <c r="N86" s="58"/>
    </row>
    <row r="87" spans="1:16" x14ac:dyDescent="0.25">
      <c r="N87" s="58"/>
    </row>
    <row r="88" spans="1:16" x14ac:dyDescent="0.25">
      <c r="N88" s="58"/>
    </row>
    <row r="89" spans="1:16" x14ac:dyDescent="0.25">
      <c r="N89" s="58"/>
    </row>
    <row r="90" spans="1:16" x14ac:dyDescent="0.25">
      <c r="N90" s="58"/>
    </row>
    <row r="91" spans="1:16" x14ac:dyDescent="0.25">
      <c r="N91" s="58"/>
    </row>
    <row r="92" spans="1:16" x14ac:dyDescent="0.25">
      <c r="N92" s="58"/>
    </row>
    <row r="93" spans="1:16" x14ac:dyDescent="0.25">
      <c r="N93" s="58"/>
    </row>
    <row r="94" spans="1:16" x14ac:dyDescent="0.25">
      <c r="N94" s="58"/>
    </row>
    <row r="95" spans="1:16" x14ac:dyDescent="0.25">
      <c r="N95" s="58"/>
    </row>
    <row r="96" spans="1:16" x14ac:dyDescent="0.25">
      <c r="N96" s="58"/>
    </row>
    <row r="97" spans="14:14" x14ac:dyDescent="0.25">
      <c r="N97" s="58"/>
    </row>
    <row r="98" spans="14:14" x14ac:dyDescent="0.25">
      <c r="N98" s="58"/>
    </row>
    <row r="99" spans="14:14" x14ac:dyDescent="0.25">
      <c r="N99" s="58"/>
    </row>
    <row r="100" spans="14:14" x14ac:dyDescent="0.25">
      <c r="N100" s="58"/>
    </row>
    <row r="101" spans="14:14" x14ac:dyDescent="0.25">
      <c r="N101" s="58"/>
    </row>
    <row r="102" spans="14:14" x14ac:dyDescent="0.25">
      <c r="N102" s="58"/>
    </row>
    <row r="103" spans="14:14" x14ac:dyDescent="0.25">
      <c r="N103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workbookViewId="0">
      <pane xSplit="2" ySplit="5" topLeftCell="C86" activePane="bottomRight" state="frozen"/>
      <selection pane="topRight" activeCell="C1" sqref="C1"/>
      <selection pane="bottomLeft" activeCell="A6" sqref="A6"/>
      <selection pane="bottomRight" activeCell="G112" sqref="G112"/>
    </sheetView>
  </sheetViews>
  <sheetFormatPr defaultRowHeight="15" x14ac:dyDescent="0.25"/>
  <cols>
    <col min="1" max="1" width="9.140625" style="57"/>
    <col min="2" max="2" width="10.5703125" style="57" customWidth="1"/>
    <col min="3" max="16384" width="9.140625" style="57"/>
  </cols>
  <sheetData>
    <row r="1" spans="1:12" x14ac:dyDescent="0.25">
      <c r="A1" s="57" t="s">
        <v>61</v>
      </c>
    </row>
    <row r="2" spans="1:12" x14ac:dyDescent="0.25">
      <c r="E2" s="16"/>
      <c r="F2" s="7" t="s">
        <v>15</v>
      </c>
    </row>
    <row r="3" spans="1:12" x14ac:dyDescent="0.25">
      <c r="D3" s="57">
        <f>+MAX(D6:D93)</f>
        <v>39.799999999999997</v>
      </c>
      <c r="E3" s="16"/>
      <c r="F3" s="7" t="s">
        <v>19</v>
      </c>
    </row>
    <row r="4" spans="1:12" x14ac:dyDescent="0.25">
      <c r="E4" s="16" t="s">
        <v>26</v>
      </c>
      <c r="F4" s="8" t="s">
        <v>26</v>
      </c>
    </row>
    <row r="5" spans="1:12" x14ac:dyDescent="0.25">
      <c r="A5" s="57" t="s">
        <v>1</v>
      </c>
      <c r="B5" s="57" t="s">
        <v>2</v>
      </c>
      <c r="C5" s="57" t="s">
        <v>3</v>
      </c>
      <c r="D5" s="57" t="s">
        <v>4</v>
      </c>
      <c r="E5" s="17" t="s">
        <v>33</v>
      </c>
      <c r="F5" s="9" t="s">
        <v>33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57" t="s">
        <v>10</v>
      </c>
    </row>
    <row r="6" spans="1:12" x14ac:dyDescent="0.25">
      <c r="A6" s="57">
        <v>840</v>
      </c>
      <c r="B6" s="58">
        <v>42795</v>
      </c>
      <c r="D6" s="57">
        <v>38.200000000000003</v>
      </c>
      <c r="G6" s="57">
        <v>35.9</v>
      </c>
      <c r="H6" s="57">
        <v>-11</v>
      </c>
      <c r="I6" s="57">
        <v>0.2</v>
      </c>
      <c r="J6" s="57">
        <v>-24.8</v>
      </c>
      <c r="K6" s="57">
        <v>-12.2</v>
      </c>
      <c r="L6" s="57">
        <v>113</v>
      </c>
    </row>
    <row r="7" spans="1:12" x14ac:dyDescent="0.25">
      <c r="A7" s="57">
        <v>840</v>
      </c>
      <c r="B7" s="58">
        <v>42796</v>
      </c>
      <c r="D7" s="57">
        <v>38.299999999999997</v>
      </c>
      <c r="G7" s="57">
        <v>36</v>
      </c>
      <c r="H7" s="57">
        <v>-17</v>
      </c>
      <c r="I7" s="57">
        <v>5.2</v>
      </c>
      <c r="J7" s="57">
        <v>-20</v>
      </c>
      <c r="K7" s="57">
        <v>-8.5</v>
      </c>
      <c r="L7" s="57">
        <v>110</v>
      </c>
    </row>
    <row r="8" spans="1:12" x14ac:dyDescent="0.25">
      <c r="A8" s="57">
        <v>840</v>
      </c>
      <c r="B8" s="58">
        <v>42797</v>
      </c>
      <c r="D8" s="57">
        <v>38.4</v>
      </c>
      <c r="G8" s="57">
        <v>36.1</v>
      </c>
      <c r="H8" s="57">
        <v>-14.7</v>
      </c>
      <c r="I8" s="57">
        <v>5.4</v>
      </c>
      <c r="J8" s="57">
        <v>-16.7</v>
      </c>
      <c r="K8" s="57">
        <v>-6.1</v>
      </c>
      <c r="L8" s="57">
        <v>108</v>
      </c>
    </row>
    <row r="9" spans="1:12" x14ac:dyDescent="0.25">
      <c r="A9" s="57">
        <v>840</v>
      </c>
      <c r="B9" s="58">
        <v>42798</v>
      </c>
      <c r="D9" s="57">
        <v>38.5</v>
      </c>
      <c r="G9" s="57">
        <v>36.200000000000003</v>
      </c>
      <c r="H9" s="57">
        <v>-13</v>
      </c>
      <c r="I9" s="57">
        <v>6.8</v>
      </c>
      <c r="J9" s="57">
        <v>-13.3</v>
      </c>
      <c r="K9" s="57">
        <v>-1.8</v>
      </c>
      <c r="L9" s="57">
        <v>106</v>
      </c>
    </row>
    <row r="10" spans="1:12" x14ac:dyDescent="0.25">
      <c r="A10" s="57">
        <v>840</v>
      </c>
      <c r="B10" s="58">
        <v>42799</v>
      </c>
      <c r="D10" s="57">
        <v>38.700000000000003</v>
      </c>
      <c r="G10" s="57">
        <v>36.4</v>
      </c>
      <c r="H10" s="57">
        <v>-3.1</v>
      </c>
      <c r="I10" s="57">
        <v>3.3</v>
      </c>
      <c r="J10" s="57">
        <v>-8.4</v>
      </c>
      <c r="K10" s="57">
        <v>-1.9</v>
      </c>
      <c r="L10" s="57">
        <v>105</v>
      </c>
    </row>
    <row r="11" spans="1:12" x14ac:dyDescent="0.25">
      <c r="A11" s="57">
        <v>840</v>
      </c>
      <c r="B11" s="58">
        <v>42800</v>
      </c>
      <c r="D11" s="57">
        <v>39.200000000000003</v>
      </c>
      <c r="G11" s="57">
        <v>36.799999999999997</v>
      </c>
      <c r="H11" s="57">
        <v>-2.2000000000000002</v>
      </c>
      <c r="I11" s="57">
        <v>-2.2000000000000002</v>
      </c>
      <c r="J11" s="57">
        <v>-16</v>
      </c>
      <c r="K11" s="57">
        <v>-7.5</v>
      </c>
      <c r="L11" s="57">
        <v>107</v>
      </c>
    </row>
    <row r="12" spans="1:12" x14ac:dyDescent="0.25">
      <c r="A12" s="57">
        <v>840</v>
      </c>
      <c r="B12" s="58">
        <v>42801</v>
      </c>
      <c r="D12" s="57">
        <v>39.200000000000003</v>
      </c>
      <c r="G12" s="57">
        <v>36.799999999999997</v>
      </c>
      <c r="H12" s="57">
        <v>-15.2</v>
      </c>
      <c r="I12" s="57">
        <v>2</v>
      </c>
      <c r="J12" s="57">
        <v>-22.9</v>
      </c>
      <c r="K12" s="57">
        <v>-9.4</v>
      </c>
      <c r="L12" s="57">
        <v>106</v>
      </c>
    </row>
    <row r="13" spans="1:12" x14ac:dyDescent="0.25">
      <c r="A13" s="57">
        <v>840</v>
      </c>
      <c r="B13" s="58">
        <v>42802</v>
      </c>
      <c r="D13" s="57">
        <v>39.200000000000003</v>
      </c>
      <c r="G13" s="57">
        <v>36.799999999999997</v>
      </c>
      <c r="H13" s="57">
        <v>-11.5</v>
      </c>
      <c r="I13" s="57">
        <v>8</v>
      </c>
      <c r="J13" s="57">
        <v>-14.6</v>
      </c>
      <c r="K13" s="57">
        <v>-2.8</v>
      </c>
      <c r="L13" s="57">
        <v>105</v>
      </c>
    </row>
    <row r="14" spans="1:12" x14ac:dyDescent="0.25">
      <c r="A14" s="57">
        <v>840</v>
      </c>
      <c r="B14" s="58">
        <v>42803</v>
      </c>
      <c r="D14" s="57">
        <v>39.200000000000003</v>
      </c>
      <c r="G14" s="57">
        <v>36.9</v>
      </c>
      <c r="H14" s="57">
        <v>-9.6</v>
      </c>
      <c r="I14" s="57">
        <v>10.5</v>
      </c>
      <c r="J14" s="57">
        <v>-12.3</v>
      </c>
      <c r="K14" s="57">
        <v>-0.4</v>
      </c>
      <c r="L14" s="57">
        <v>103</v>
      </c>
    </row>
    <row r="15" spans="1:12" x14ac:dyDescent="0.25">
      <c r="A15" s="57">
        <v>840</v>
      </c>
      <c r="B15" s="58">
        <v>42804</v>
      </c>
      <c r="D15" s="57">
        <v>39.200000000000003</v>
      </c>
      <c r="G15" s="57">
        <v>37.1</v>
      </c>
      <c r="H15" s="57">
        <v>-7.2</v>
      </c>
      <c r="I15" s="57">
        <v>10.5</v>
      </c>
      <c r="J15" s="57">
        <v>-8.5</v>
      </c>
      <c r="K15" s="57">
        <v>0.9</v>
      </c>
      <c r="L15" s="57">
        <v>101</v>
      </c>
    </row>
    <row r="16" spans="1:12" x14ac:dyDescent="0.25">
      <c r="A16" s="57">
        <v>840</v>
      </c>
      <c r="B16" s="58">
        <v>42805</v>
      </c>
      <c r="D16" s="57">
        <v>39.200000000000003</v>
      </c>
      <c r="G16" s="57">
        <v>37.200000000000003</v>
      </c>
      <c r="H16" s="57">
        <v>-5.5</v>
      </c>
      <c r="I16" s="57">
        <v>13.1</v>
      </c>
      <c r="J16" s="57">
        <v>-6.9</v>
      </c>
      <c r="K16" s="57">
        <v>1.7</v>
      </c>
      <c r="L16" s="57">
        <v>99</v>
      </c>
    </row>
    <row r="17" spans="1:12" x14ac:dyDescent="0.25">
      <c r="A17" s="57">
        <v>840</v>
      </c>
      <c r="B17" s="58">
        <v>42806</v>
      </c>
      <c r="D17" s="57">
        <v>39.200000000000003</v>
      </c>
      <c r="G17" s="57">
        <v>37.200000000000003</v>
      </c>
      <c r="H17" s="57">
        <v>-5.8</v>
      </c>
      <c r="I17" s="57">
        <v>9.9</v>
      </c>
      <c r="J17" s="57">
        <v>-8.9</v>
      </c>
      <c r="K17" s="57">
        <v>2</v>
      </c>
      <c r="L17" s="57">
        <v>96</v>
      </c>
    </row>
    <row r="18" spans="1:12" x14ac:dyDescent="0.25">
      <c r="A18" s="57">
        <v>840</v>
      </c>
      <c r="B18" s="58">
        <v>42807</v>
      </c>
      <c r="D18" s="57">
        <v>39.200000000000003</v>
      </c>
      <c r="G18" s="57">
        <v>37.200000000000003</v>
      </c>
      <c r="H18" s="57">
        <v>-3.7</v>
      </c>
      <c r="I18" s="57">
        <v>9.8000000000000007</v>
      </c>
      <c r="J18" s="57">
        <v>-8.5</v>
      </c>
      <c r="K18" s="57">
        <v>0.8</v>
      </c>
      <c r="L18" s="57">
        <v>95</v>
      </c>
    </row>
    <row r="19" spans="1:12" x14ac:dyDescent="0.25">
      <c r="A19" s="57">
        <v>840</v>
      </c>
      <c r="B19" s="58">
        <v>42808</v>
      </c>
      <c r="D19" s="57">
        <v>39.1</v>
      </c>
      <c r="G19" s="57">
        <v>37.200000000000003</v>
      </c>
      <c r="H19" s="57">
        <v>-4.8</v>
      </c>
      <c r="I19" s="57">
        <v>14.3</v>
      </c>
      <c r="J19" s="57">
        <v>-8.3000000000000007</v>
      </c>
      <c r="K19" s="57">
        <v>2.1</v>
      </c>
      <c r="L19" s="57">
        <v>94</v>
      </c>
    </row>
    <row r="20" spans="1:12" x14ac:dyDescent="0.25">
      <c r="A20" s="57">
        <v>840</v>
      </c>
      <c r="B20" s="58">
        <v>42809</v>
      </c>
      <c r="D20" s="57">
        <v>38.700000000000003</v>
      </c>
      <c r="G20" s="57">
        <v>37.200000000000003</v>
      </c>
      <c r="H20" s="57">
        <v>-4.4000000000000004</v>
      </c>
      <c r="I20" s="57">
        <v>13.9</v>
      </c>
      <c r="J20" s="57">
        <v>-8.4</v>
      </c>
      <c r="K20" s="57">
        <v>3</v>
      </c>
      <c r="L20" s="57">
        <v>91</v>
      </c>
    </row>
    <row r="21" spans="1:12" x14ac:dyDescent="0.25">
      <c r="A21" s="57">
        <v>840</v>
      </c>
      <c r="B21" s="58">
        <v>42810</v>
      </c>
      <c r="D21" s="57">
        <v>38.700000000000003</v>
      </c>
      <c r="G21" s="57">
        <v>37.200000000000003</v>
      </c>
      <c r="H21" s="57">
        <v>-3.5</v>
      </c>
      <c r="I21" s="57">
        <v>12.8</v>
      </c>
      <c r="J21" s="57">
        <v>-6.1</v>
      </c>
      <c r="K21" s="57">
        <v>2.8</v>
      </c>
      <c r="L21" s="57">
        <v>89</v>
      </c>
    </row>
    <row r="22" spans="1:12" x14ac:dyDescent="0.25">
      <c r="A22" s="57">
        <v>840</v>
      </c>
      <c r="B22" s="58">
        <v>42811</v>
      </c>
      <c r="D22" s="57">
        <v>38.5</v>
      </c>
      <c r="G22" s="57">
        <v>37.200000000000003</v>
      </c>
      <c r="H22" s="57">
        <v>-3.7</v>
      </c>
      <c r="I22" s="57">
        <v>14</v>
      </c>
      <c r="J22" s="57">
        <v>-5.0999999999999996</v>
      </c>
      <c r="K22" s="57">
        <v>3.9</v>
      </c>
      <c r="L22" s="57">
        <v>87</v>
      </c>
    </row>
    <row r="23" spans="1:12" x14ac:dyDescent="0.25">
      <c r="A23" s="57">
        <v>840</v>
      </c>
      <c r="B23" s="58">
        <v>42812</v>
      </c>
      <c r="D23" s="57">
        <v>38.5</v>
      </c>
      <c r="G23" s="57">
        <v>37.200000000000003</v>
      </c>
      <c r="H23" s="57">
        <v>-1.7</v>
      </c>
      <c r="I23" s="57">
        <v>13.8</v>
      </c>
      <c r="J23" s="57">
        <v>-4.0999999999999996</v>
      </c>
      <c r="K23" s="57">
        <v>4.5999999999999996</v>
      </c>
      <c r="L23" s="57">
        <v>85</v>
      </c>
    </row>
    <row r="24" spans="1:12" x14ac:dyDescent="0.25">
      <c r="A24" s="57">
        <v>840</v>
      </c>
      <c r="B24" s="58">
        <v>42813</v>
      </c>
      <c r="D24" s="57">
        <v>38.5</v>
      </c>
      <c r="G24" s="57">
        <v>37.200000000000003</v>
      </c>
      <c r="H24" s="57">
        <v>0.3</v>
      </c>
      <c r="I24" s="57">
        <v>13.3</v>
      </c>
      <c r="J24" s="57">
        <v>-3.3</v>
      </c>
      <c r="K24" s="57">
        <v>4.2</v>
      </c>
      <c r="L24" s="57">
        <v>83</v>
      </c>
    </row>
    <row r="25" spans="1:12" x14ac:dyDescent="0.25">
      <c r="A25" s="57">
        <v>840</v>
      </c>
      <c r="B25" s="58">
        <v>42814</v>
      </c>
      <c r="D25" s="57">
        <v>38</v>
      </c>
      <c r="G25" s="57">
        <v>37.200000000000003</v>
      </c>
      <c r="H25" s="57">
        <v>-2.6</v>
      </c>
      <c r="I25" s="57">
        <v>12.5</v>
      </c>
      <c r="J25" s="57">
        <v>-4.5999999999999996</v>
      </c>
      <c r="K25" s="57">
        <v>4.0999999999999996</v>
      </c>
      <c r="L25" s="57">
        <v>80</v>
      </c>
    </row>
    <row r="26" spans="1:12" x14ac:dyDescent="0.25">
      <c r="A26" s="57">
        <v>840</v>
      </c>
      <c r="B26" s="58">
        <v>42815</v>
      </c>
      <c r="D26" s="57">
        <v>37.4</v>
      </c>
      <c r="G26" s="57">
        <v>37.200000000000003</v>
      </c>
      <c r="H26" s="57">
        <v>-0.4</v>
      </c>
      <c r="I26" s="57">
        <v>11.9</v>
      </c>
      <c r="J26" s="57">
        <v>-3.4</v>
      </c>
      <c r="K26" s="57">
        <v>4.4000000000000004</v>
      </c>
      <c r="L26" s="57">
        <v>79</v>
      </c>
    </row>
    <row r="27" spans="1:12" x14ac:dyDescent="0.25">
      <c r="A27" s="57">
        <v>840</v>
      </c>
      <c r="B27" s="58">
        <v>42816</v>
      </c>
      <c r="D27" s="57">
        <v>36.799999999999997</v>
      </c>
      <c r="G27" s="57">
        <v>37.200000000000003</v>
      </c>
      <c r="H27" s="57">
        <v>0.4</v>
      </c>
      <c r="I27" s="57">
        <v>9.3000000000000007</v>
      </c>
      <c r="J27" s="57">
        <v>-0.1</v>
      </c>
      <c r="K27" s="57">
        <v>5.2</v>
      </c>
      <c r="L27" s="57">
        <v>77</v>
      </c>
    </row>
    <row r="28" spans="1:12" x14ac:dyDescent="0.25">
      <c r="A28" s="57">
        <v>840</v>
      </c>
      <c r="B28" s="58">
        <v>42817</v>
      </c>
      <c r="D28" s="57">
        <v>36.4</v>
      </c>
      <c r="G28" s="57">
        <v>37.200000000000003</v>
      </c>
      <c r="H28" s="57">
        <v>4.5</v>
      </c>
      <c r="I28" s="57">
        <v>7.1</v>
      </c>
      <c r="J28" s="57">
        <v>-3</v>
      </c>
      <c r="K28" s="57">
        <v>0.5</v>
      </c>
      <c r="L28" s="57">
        <v>76</v>
      </c>
    </row>
    <row r="29" spans="1:12" x14ac:dyDescent="0.25">
      <c r="A29" s="57">
        <v>840</v>
      </c>
      <c r="B29" s="58">
        <v>42818</v>
      </c>
      <c r="D29" s="57">
        <v>36.799999999999997</v>
      </c>
      <c r="G29" s="57">
        <v>37.4</v>
      </c>
      <c r="H29" s="57">
        <v>-3</v>
      </c>
      <c r="I29" s="57">
        <v>8.6999999999999993</v>
      </c>
      <c r="J29" s="57">
        <v>-5.7</v>
      </c>
      <c r="K29" s="57">
        <v>1.1000000000000001</v>
      </c>
      <c r="L29" s="57">
        <v>84</v>
      </c>
    </row>
    <row r="30" spans="1:12" x14ac:dyDescent="0.25">
      <c r="A30" s="57">
        <v>840</v>
      </c>
      <c r="B30" s="58">
        <v>42819</v>
      </c>
      <c r="D30" s="57">
        <v>36.799999999999997</v>
      </c>
      <c r="G30" s="57">
        <v>37.700000000000003</v>
      </c>
      <c r="H30" s="57">
        <v>-5.7</v>
      </c>
      <c r="I30" s="57">
        <v>11.2</v>
      </c>
      <c r="J30" s="57">
        <v>-7.4</v>
      </c>
      <c r="K30" s="57">
        <v>1.5</v>
      </c>
      <c r="L30" s="57">
        <v>78</v>
      </c>
    </row>
    <row r="31" spans="1:12" x14ac:dyDescent="0.25">
      <c r="A31" s="57">
        <v>840</v>
      </c>
      <c r="B31" s="58">
        <v>42820</v>
      </c>
      <c r="D31" s="57">
        <v>37</v>
      </c>
      <c r="G31" s="57">
        <v>37.9</v>
      </c>
      <c r="H31" s="57">
        <v>-1.2</v>
      </c>
      <c r="I31" s="57">
        <v>6</v>
      </c>
      <c r="J31" s="57">
        <v>-3.2</v>
      </c>
      <c r="K31" s="57">
        <v>0.5</v>
      </c>
      <c r="L31" s="57">
        <v>78</v>
      </c>
    </row>
    <row r="32" spans="1:12" x14ac:dyDescent="0.25">
      <c r="A32" s="57">
        <v>840</v>
      </c>
      <c r="B32" s="58">
        <v>42821</v>
      </c>
      <c r="D32" s="57">
        <v>37</v>
      </c>
      <c r="G32" s="57">
        <v>38.200000000000003</v>
      </c>
      <c r="H32" s="57">
        <v>-3.2</v>
      </c>
      <c r="I32" s="57">
        <v>7.5</v>
      </c>
      <c r="J32" s="57">
        <v>-7.6</v>
      </c>
      <c r="K32" s="57">
        <v>0</v>
      </c>
      <c r="L32" s="57">
        <v>77</v>
      </c>
    </row>
    <row r="33" spans="1:12" x14ac:dyDescent="0.25">
      <c r="A33" s="57">
        <v>840</v>
      </c>
      <c r="B33" s="58">
        <v>42822</v>
      </c>
      <c r="D33" s="57">
        <v>37.5</v>
      </c>
      <c r="G33" s="57">
        <v>38.4</v>
      </c>
      <c r="H33" s="57">
        <v>-0.7</v>
      </c>
      <c r="I33" s="57">
        <v>7</v>
      </c>
      <c r="J33" s="57">
        <v>-3.7</v>
      </c>
      <c r="K33" s="57">
        <v>0.7</v>
      </c>
      <c r="L33" s="57">
        <v>79</v>
      </c>
    </row>
    <row r="34" spans="1:12" x14ac:dyDescent="0.25">
      <c r="A34" s="57">
        <v>840</v>
      </c>
      <c r="B34" s="58">
        <v>42823</v>
      </c>
      <c r="D34" s="57">
        <v>37.9</v>
      </c>
      <c r="G34" s="57">
        <v>38.6</v>
      </c>
      <c r="H34" s="57">
        <v>-0.4</v>
      </c>
      <c r="I34" s="57">
        <v>9.3000000000000007</v>
      </c>
      <c r="J34" s="57">
        <v>-7.9</v>
      </c>
      <c r="K34" s="57">
        <v>0.7</v>
      </c>
      <c r="L34" s="57">
        <v>83</v>
      </c>
    </row>
    <row r="35" spans="1:12" x14ac:dyDescent="0.25">
      <c r="A35" s="57">
        <v>840</v>
      </c>
      <c r="B35" s="58">
        <v>42824</v>
      </c>
      <c r="D35" s="57">
        <v>38</v>
      </c>
      <c r="G35" s="57">
        <v>39</v>
      </c>
      <c r="H35" s="57">
        <v>-7.7</v>
      </c>
      <c r="I35" s="57">
        <v>9.5</v>
      </c>
      <c r="J35" s="57">
        <v>-9</v>
      </c>
      <c r="K35" s="57">
        <v>1.9</v>
      </c>
      <c r="L35" s="57">
        <v>81</v>
      </c>
    </row>
    <row r="36" spans="1:12" x14ac:dyDescent="0.25">
      <c r="A36" s="57">
        <v>840</v>
      </c>
      <c r="B36" s="58">
        <v>42825</v>
      </c>
      <c r="D36" s="57">
        <v>38.1</v>
      </c>
      <c r="G36" s="57">
        <v>39.1</v>
      </c>
      <c r="H36" s="57">
        <v>3.1</v>
      </c>
      <c r="I36" s="57">
        <v>6.7</v>
      </c>
      <c r="J36" s="57">
        <v>-5.7</v>
      </c>
      <c r="K36" s="57">
        <v>0.3</v>
      </c>
      <c r="L36" s="57">
        <v>79</v>
      </c>
    </row>
    <row r="37" spans="1:12" x14ac:dyDescent="0.25">
      <c r="A37" s="57">
        <v>840</v>
      </c>
      <c r="B37" s="58">
        <v>42826</v>
      </c>
      <c r="D37" s="57">
        <v>38.1</v>
      </c>
      <c r="G37" s="57">
        <v>39.200000000000003</v>
      </c>
      <c r="H37" s="57">
        <v>-3.7</v>
      </c>
      <c r="I37" s="57">
        <v>4.4000000000000004</v>
      </c>
      <c r="J37" s="57">
        <v>-3.8</v>
      </c>
      <c r="K37" s="57">
        <v>-0.9</v>
      </c>
      <c r="L37" s="57">
        <v>81</v>
      </c>
    </row>
    <row r="38" spans="1:12" x14ac:dyDescent="0.25">
      <c r="A38" s="57">
        <v>840</v>
      </c>
      <c r="B38" s="58">
        <v>42827</v>
      </c>
      <c r="D38" s="57">
        <v>38.5</v>
      </c>
      <c r="G38" s="57">
        <v>39.6</v>
      </c>
      <c r="H38" s="57">
        <v>-3.5</v>
      </c>
      <c r="I38" s="57">
        <v>6</v>
      </c>
      <c r="J38" s="57">
        <v>-8.9</v>
      </c>
      <c r="K38" s="57">
        <v>-0.7</v>
      </c>
      <c r="L38" s="57">
        <v>82</v>
      </c>
    </row>
    <row r="39" spans="1:12" x14ac:dyDescent="0.25">
      <c r="A39" s="57">
        <v>840</v>
      </c>
      <c r="B39" s="58">
        <v>42828</v>
      </c>
      <c r="D39" s="57">
        <v>38.5</v>
      </c>
      <c r="G39" s="57">
        <v>39.700000000000003</v>
      </c>
      <c r="H39" s="57">
        <v>-0.4</v>
      </c>
      <c r="I39" s="57">
        <v>3.7</v>
      </c>
      <c r="J39" s="57">
        <v>-3.2</v>
      </c>
      <c r="K39" s="57">
        <v>-1.4</v>
      </c>
      <c r="L39" s="57">
        <v>79</v>
      </c>
    </row>
    <row r="40" spans="1:12" x14ac:dyDescent="0.25">
      <c r="A40" s="57">
        <v>840</v>
      </c>
      <c r="B40" s="58">
        <v>42829</v>
      </c>
      <c r="D40" s="57">
        <v>39.4</v>
      </c>
      <c r="G40" s="57">
        <v>40.1</v>
      </c>
      <c r="H40" s="57">
        <v>-2.2999999999999998</v>
      </c>
      <c r="I40" s="57">
        <v>2.4</v>
      </c>
      <c r="J40" s="57">
        <v>-15.2</v>
      </c>
      <c r="K40" s="57">
        <v>-4.3</v>
      </c>
      <c r="L40" s="57">
        <v>88</v>
      </c>
    </row>
    <row r="41" spans="1:12" x14ac:dyDescent="0.25">
      <c r="A41" s="57">
        <v>840</v>
      </c>
      <c r="B41" s="58">
        <v>42830</v>
      </c>
      <c r="D41" s="57">
        <v>39.799999999999997</v>
      </c>
      <c r="G41" s="57">
        <v>40.799999999999997</v>
      </c>
      <c r="H41" s="57">
        <v>-14.5</v>
      </c>
      <c r="I41" s="57">
        <v>5.0999999999999996</v>
      </c>
      <c r="J41" s="57">
        <v>-18.8</v>
      </c>
      <c r="K41" s="57">
        <v>-5.0999999999999996</v>
      </c>
      <c r="L41" s="57">
        <v>91</v>
      </c>
    </row>
    <row r="42" spans="1:12" x14ac:dyDescent="0.25">
      <c r="A42" s="57">
        <v>840</v>
      </c>
      <c r="B42" s="58">
        <v>42831</v>
      </c>
      <c r="D42" s="57">
        <v>39.799999999999997</v>
      </c>
      <c r="G42" s="57">
        <v>41</v>
      </c>
      <c r="H42" s="57">
        <v>-9.3000000000000007</v>
      </c>
      <c r="I42" s="57">
        <v>13.8</v>
      </c>
      <c r="J42" s="57">
        <v>-10.6</v>
      </c>
      <c r="K42" s="57">
        <v>0.9</v>
      </c>
      <c r="L42" s="57">
        <v>91</v>
      </c>
    </row>
    <row r="43" spans="1:12" x14ac:dyDescent="0.25">
      <c r="A43" s="57">
        <v>840</v>
      </c>
      <c r="B43" s="58">
        <v>42832</v>
      </c>
      <c r="D43" s="57">
        <v>39.799999999999997</v>
      </c>
      <c r="G43" s="57">
        <v>41</v>
      </c>
      <c r="H43" s="57">
        <v>-2.9</v>
      </c>
      <c r="I43" s="57">
        <v>11.9</v>
      </c>
      <c r="J43" s="57">
        <v>-6.1</v>
      </c>
      <c r="K43" s="57">
        <v>3.5</v>
      </c>
      <c r="L43" s="57">
        <v>91</v>
      </c>
    </row>
    <row r="44" spans="1:12" s="25" customFormat="1" x14ac:dyDescent="0.25">
      <c r="A44" s="25">
        <v>840</v>
      </c>
      <c r="B44" s="58">
        <v>42833</v>
      </c>
      <c r="D44" s="25">
        <v>39.799999999999997</v>
      </c>
      <c r="G44" s="25">
        <v>41</v>
      </c>
      <c r="H44" s="25">
        <v>0.6</v>
      </c>
      <c r="I44" s="25">
        <v>9.6</v>
      </c>
      <c r="J44" s="25">
        <v>-3.4</v>
      </c>
      <c r="K44" s="25">
        <v>4.5</v>
      </c>
      <c r="L44" s="25">
        <v>91</v>
      </c>
    </row>
    <row r="45" spans="1:12" x14ac:dyDescent="0.25">
      <c r="A45" s="63">
        <v>840</v>
      </c>
      <c r="B45" s="64">
        <v>42834</v>
      </c>
      <c r="C45" s="63"/>
      <c r="D45" s="63">
        <v>39.799999999999997</v>
      </c>
      <c r="E45" s="63">
        <f>+D44-D45</f>
        <v>0</v>
      </c>
      <c r="F45" s="63"/>
      <c r="G45" s="63">
        <v>41</v>
      </c>
      <c r="H45" s="63">
        <v>2.4</v>
      </c>
      <c r="I45" s="63">
        <v>5.5</v>
      </c>
      <c r="J45" s="63">
        <v>-10.7</v>
      </c>
      <c r="K45" s="63">
        <v>-0.2</v>
      </c>
      <c r="L45" s="63">
        <v>91</v>
      </c>
    </row>
    <row r="46" spans="1:12" x14ac:dyDescent="0.25">
      <c r="A46" s="57">
        <v>840</v>
      </c>
      <c r="B46" s="58">
        <v>42835</v>
      </c>
      <c r="D46" s="57">
        <v>39.5</v>
      </c>
      <c r="E46" s="57">
        <f t="shared" ref="E46:E93" si="0">+D45-D46</f>
        <v>0.29999999999999716</v>
      </c>
      <c r="G46" s="57">
        <v>41</v>
      </c>
      <c r="H46" s="57">
        <v>-10.7</v>
      </c>
      <c r="I46" s="57">
        <v>7.9</v>
      </c>
      <c r="J46" s="57">
        <v>-13.3</v>
      </c>
      <c r="K46" s="57">
        <v>-1.9</v>
      </c>
      <c r="L46" s="57">
        <v>89</v>
      </c>
    </row>
    <row r="47" spans="1:12" x14ac:dyDescent="0.25">
      <c r="A47" s="57">
        <v>840</v>
      </c>
      <c r="B47" s="58">
        <v>42836</v>
      </c>
      <c r="D47" s="57">
        <v>39.4</v>
      </c>
      <c r="E47" s="57">
        <f t="shared" si="0"/>
        <v>0.10000000000000142</v>
      </c>
      <c r="G47" s="57">
        <v>41</v>
      </c>
      <c r="H47" s="57">
        <v>-8</v>
      </c>
      <c r="I47" s="57">
        <v>10.5</v>
      </c>
      <c r="J47" s="57">
        <v>-9.6</v>
      </c>
      <c r="K47" s="57">
        <v>1.7</v>
      </c>
      <c r="L47" s="57">
        <v>89</v>
      </c>
    </row>
    <row r="48" spans="1:12" x14ac:dyDescent="0.25">
      <c r="A48" s="57">
        <v>840</v>
      </c>
      <c r="B48" s="58">
        <v>42837</v>
      </c>
      <c r="D48" s="57">
        <v>39.299999999999997</v>
      </c>
      <c r="E48" s="57">
        <f t="shared" si="0"/>
        <v>0.10000000000000142</v>
      </c>
      <c r="G48" s="57">
        <v>41</v>
      </c>
      <c r="H48" s="57">
        <v>-0.2</v>
      </c>
      <c r="I48" s="57">
        <v>13.8</v>
      </c>
      <c r="J48" s="57">
        <v>-4.5999999999999996</v>
      </c>
      <c r="K48" s="57">
        <v>4.5</v>
      </c>
      <c r="L48" s="57">
        <v>88</v>
      </c>
    </row>
    <row r="49" spans="1:12" x14ac:dyDescent="0.25">
      <c r="A49" s="57">
        <v>840</v>
      </c>
      <c r="B49" s="58">
        <v>42838</v>
      </c>
      <c r="D49" s="57">
        <v>39.200000000000003</v>
      </c>
      <c r="E49" s="57">
        <f t="shared" si="0"/>
        <v>9.9999999999994316E-2</v>
      </c>
      <c r="F49" s="57">
        <f>+AVERAGE(E45:E49)</f>
        <v>0.11999999999999886</v>
      </c>
      <c r="G49" s="57">
        <v>41</v>
      </c>
      <c r="H49" s="57">
        <v>-1.9</v>
      </c>
      <c r="I49" s="57">
        <v>13.8</v>
      </c>
      <c r="J49" s="57">
        <v>-3.8</v>
      </c>
      <c r="K49" s="57">
        <v>6.1</v>
      </c>
      <c r="L49" s="57">
        <v>87</v>
      </c>
    </row>
    <row r="50" spans="1:12" x14ac:dyDescent="0.25">
      <c r="A50" s="57">
        <v>840</v>
      </c>
      <c r="B50" s="58">
        <v>42839</v>
      </c>
      <c r="D50" s="57">
        <v>38.700000000000003</v>
      </c>
      <c r="E50" s="57">
        <f t="shared" si="0"/>
        <v>0.5</v>
      </c>
      <c r="F50" s="57">
        <f t="shared" ref="F50:F93" si="1">+AVERAGE(E46:E50)</f>
        <v>0.21999999999999886</v>
      </c>
      <c r="G50" s="57">
        <v>41</v>
      </c>
      <c r="H50" s="57">
        <v>3.4</v>
      </c>
      <c r="I50" s="57">
        <v>12.1</v>
      </c>
      <c r="J50" s="57">
        <v>-3.5</v>
      </c>
      <c r="K50" s="57">
        <v>4.4000000000000004</v>
      </c>
      <c r="L50" s="57">
        <v>74</v>
      </c>
    </row>
    <row r="51" spans="1:12" x14ac:dyDescent="0.25">
      <c r="A51" s="57">
        <v>840</v>
      </c>
      <c r="B51" s="58">
        <v>42840</v>
      </c>
      <c r="D51" s="57">
        <v>37.6</v>
      </c>
      <c r="E51" s="57">
        <f t="shared" si="0"/>
        <v>1.1000000000000014</v>
      </c>
      <c r="F51" s="57">
        <f t="shared" si="1"/>
        <v>0.37999999999999973</v>
      </c>
      <c r="G51" s="57">
        <v>41</v>
      </c>
      <c r="H51" s="57">
        <v>-2.2999999999999998</v>
      </c>
      <c r="I51" s="57">
        <v>11.9</v>
      </c>
      <c r="J51" s="57">
        <v>-5.7</v>
      </c>
      <c r="K51" s="57">
        <v>3.1</v>
      </c>
      <c r="L51" s="57">
        <v>72</v>
      </c>
    </row>
    <row r="52" spans="1:12" x14ac:dyDescent="0.25">
      <c r="A52" s="57">
        <v>840</v>
      </c>
      <c r="B52" s="58">
        <v>42841</v>
      </c>
      <c r="D52" s="57">
        <v>36.700000000000003</v>
      </c>
      <c r="E52" s="57">
        <f t="shared" si="0"/>
        <v>0.89999999999999858</v>
      </c>
      <c r="F52" s="57">
        <f t="shared" si="1"/>
        <v>0.53999999999999915</v>
      </c>
      <c r="G52" s="57">
        <v>41</v>
      </c>
      <c r="H52" s="57">
        <v>-3.6</v>
      </c>
      <c r="I52" s="57">
        <v>13.5</v>
      </c>
      <c r="J52" s="57">
        <v>-5.2</v>
      </c>
      <c r="K52" s="57">
        <v>4</v>
      </c>
      <c r="L52" s="57">
        <v>70</v>
      </c>
    </row>
    <row r="53" spans="1:12" x14ac:dyDescent="0.25">
      <c r="A53" s="57">
        <v>840</v>
      </c>
      <c r="B53" s="58">
        <v>42842</v>
      </c>
      <c r="D53" s="57">
        <v>35.6</v>
      </c>
      <c r="E53" s="57">
        <f t="shared" si="0"/>
        <v>1.1000000000000014</v>
      </c>
      <c r="F53" s="57">
        <f t="shared" si="1"/>
        <v>0.7399999999999991</v>
      </c>
      <c r="G53" s="57">
        <v>41</v>
      </c>
      <c r="H53" s="57">
        <v>-2.2999999999999998</v>
      </c>
      <c r="I53" s="57">
        <v>12.7</v>
      </c>
      <c r="J53" s="57">
        <v>-3.9</v>
      </c>
      <c r="K53" s="57">
        <v>5.2</v>
      </c>
      <c r="L53" s="57">
        <v>69</v>
      </c>
    </row>
    <row r="54" spans="1:12" x14ac:dyDescent="0.25">
      <c r="A54" s="57">
        <v>840</v>
      </c>
      <c r="B54" s="58">
        <v>42843</v>
      </c>
      <c r="D54" s="57">
        <v>34.4</v>
      </c>
      <c r="E54" s="57">
        <f t="shared" si="0"/>
        <v>1.2000000000000028</v>
      </c>
      <c r="F54" s="57">
        <f t="shared" si="1"/>
        <v>0.96000000000000085</v>
      </c>
      <c r="G54" s="57">
        <v>41</v>
      </c>
      <c r="H54" s="57">
        <v>-0.2</v>
      </c>
      <c r="I54" s="57">
        <v>13.6</v>
      </c>
      <c r="J54" s="57">
        <v>-1.6</v>
      </c>
      <c r="K54" s="57">
        <v>6.6</v>
      </c>
      <c r="L54" s="57">
        <v>66</v>
      </c>
    </row>
    <row r="55" spans="1:12" x14ac:dyDescent="0.25">
      <c r="A55" s="57">
        <v>840</v>
      </c>
      <c r="B55" s="58">
        <v>42844</v>
      </c>
      <c r="D55" s="57">
        <v>33.299999999999997</v>
      </c>
      <c r="E55" s="57">
        <f t="shared" si="0"/>
        <v>1.1000000000000014</v>
      </c>
      <c r="F55" s="57">
        <f t="shared" si="1"/>
        <v>1.0800000000000012</v>
      </c>
      <c r="G55" s="57">
        <v>41</v>
      </c>
      <c r="H55" s="57">
        <v>3.4</v>
      </c>
      <c r="I55" s="57">
        <v>12</v>
      </c>
      <c r="J55" s="57">
        <v>-3.1</v>
      </c>
      <c r="K55" s="57">
        <v>5</v>
      </c>
      <c r="L55" s="57">
        <v>64</v>
      </c>
    </row>
    <row r="56" spans="1:12" x14ac:dyDescent="0.25">
      <c r="A56" s="57">
        <v>840</v>
      </c>
      <c r="B56" s="58">
        <v>42845</v>
      </c>
      <c r="D56" s="57">
        <v>32.1</v>
      </c>
      <c r="E56" s="57">
        <f t="shared" si="0"/>
        <v>1.1999999999999957</v>
      </c>
      <c r="F56" s="57">
        <f t="shared" si="1"/>
        <v>1.1000000000000001</v>
      </c>
      <c r="G56" s="57">
        <v>41</v>
      </c>
      <c r="H56" s="57">
        <v>-3.1</v>
      </c>
      <c r="I56" s="57">
        <v>10.8</v>
      </c>
      <c r="J56" s="57">
        <v>-5.0999999999999996</v>
      </c>
      <c r="K56" s="57">
        <v>4.7</v>
      </c>
      <c r="L56" s="57">
        <v>62</v>
      </c>
    </row>
    <row r="57" spans="1:12" x14ac:dyDescent="0.25">
      <c r="A57" s="57">
        <v>840</v>
      </c>
      <c r="B57" s="58">
        <v>42846</v>
      </c>
      <c r="D57" s="57">
        <v>31.4</v>
      </c>
      <c r="E57" s="57">
        <f t="shared" si="0"/>
        <v>0.70000000000000284</v>
      </c>
      <c r="F57" s="57">
        <f t="shared" si="1"/>
        <v>1.0600000000000009</v>
      </c>
      <c r="G57" s="57">
        <v>41</v>
      </c>
      <c r="H57" s="57">
        <v>3.2</v>
      </c>
      <c r="I57" s="57">
        <v>9.1</v>
      </c>
      <c r="J57" s="57">
        <v>-6.2</v>
      </c>
      <c r="K57" s="57">
        <v>2.4</v>
      </c>
      <c r="L57" s="57">
        <v>60</v>
      </c>
    </row>
    <row r="58" spans="1:12" x14ac:dyDescent="0.25">
      <c r="A58" s="57">
        <v>840</v>
      </c>
      <c r="B58" s="58">
        <v>42847</v>
      </c>
      <c r="D58" s="57">
        <v>31.3</v>
      </c>
      <c r="E58" s="57">
        <f t="shared" si="0"/>
        <v>9.9999999999997868E-2</v>
      </c>
      <c r="F58" s="57">
        <f t="shared" si="1"/>
        <v>0.8600000000000001</v>
      </c>
      <c r="G58" s="57">
        <v>41</v>
      </c>
      <c r="H58" s="57">
        <v>-5.7</v>
      </c>
      <c r="I58" s="57">
        <v>10.4</v>
      </c>
      <c r="J58" s="57">
        <v>-8.1</v>
      </c>
      <c r="K58" s="57">
        <v>1.5</v>
      </c>
      <c r="L58" s="57">
        <v>59</v>
      </c>
    </row>
    <row r="59" spans="1:12" x14ac:dyDescent="0.25">
      <c r="A59" s="57">
        <v>840</v>
      </c>
      <c r="B59" s="58">
        <v>42848</v>
      </c>
      <c r="D59" s="57">
        <v>30.3</v>
      </c>
      <c r="E59" s="57">
        <f t="shared" si="0"/>
        <v>1</v>
      </c>
      <c r="F59" s="57">
        <f t="shared" si="1"/>
        <v>0.81999999999999962</v>
      </c>
      <c r="G59" s="57">
        <v>41</v>
      </c>
      <c r="H59" s="57">
        <v>-3.2</v>
      </c>
      <c r="I59" s="57">
        <v>12.6</v>
      </c>
      <c r="J59" s="57">
        <v>-5.7</v>
      </c>
      <c r="K59" s="57">
        <v>5</v>
      </c>
      <c r="L59" s="57">
        <v>57</v>
      </c>
    </row>
    <row r="60" spans="1:12" x14ac:dyDescent="0.25">
      <c r="A60" s="57">
        <v>840</v>
      </c>
      <c r="B60" s="58">
        <v>42849</v>
      </c>
      <c r="D60" s="57">
        <v>29.3</v>
      </c>
      <c r="E60" s="57">
        <f t="shared" si="0"/>
        <v>1</v>
      </c>
      <c r="F60" s="57">
        <f t="shared" si="1"/>
        <v>0.79999999999999927</v>
      </c>
      <c r="G60" s="57">
        <v>41</v>
      </c>
      <c r="H60" s="57">
        <v>5</v>
      </c>
      <c r="I60" s="57">
        <v>9.4</v>
      </c>
      <c r="J60" s="57">
        <v>-1.8</v>
      </c>
      <c r="K60" s="57">
        <v>4</v>
      </c>
      <c r="L60" s="57">
        <v>55</v>
      </c>
    </row>
    <row r="61" spans="1:12" x14ac:dyDescent="0.25">
      <c r="A61" s="57">
        <v>840</v>
      </c>
      <c r="B61" s="58">
        <v>42850</v>
      </c>
      <c r="D61" s="57">
        <v>28.3</v>
      </c>
      <c r="E61" s="57">
        <f t="shared" si="0"/>
        <v>1</v>
      </c>
      <c r="F61" s="57">
        <f t="shared" si="1"/>
        <v>0.76000000000000012</v>
      </c>
      <c r="G61" s="57">
        <v>41</v>
      </c>
      <c r="H61" s="57">
        <v>1.9</v>
      </c>
      <c r="I61" s="57">
        <v>4.7</v>
      </c>
      <c r="J61" s="57">
        <v>-6.1</v>
      </c>
      <c r="K61" s="57">
        <v>-0.4</v>
      </c>
      <c r="L61" s="57">
        <v>53</v>
      </c>
    </row>
    <row r="62" spans="1:12" x14ac:dyDescent="0.25">
      <c r="A62" s="57">
        <v>840</v>
      </c>
      <c r="B62" s="58">
        <v>42851</v>
      </c>
      <c r="D62" s="57">
        <v>28.5</v>
      </c>
      <c r="E62" s="57">
        <f t="shared" si="0"/>
        <v>-0.19999999999999929</v>
      </c>
      <c r="F62" s="57">
        <f t="shared" si="1"/>
        <v>0.57999999999999974</v>
      </c>
      <c r="G62" s="57">
        <v>41.3</v>
      </c>
      <c r="H62" s="57">
        <v>-3.2</v>
      </c>
      <c r="I62" s="57">
        <v>5.6</v>
      </c>
      <c r="J62" s="57">
        <v>-10.8</v>
      </c>
      <c r="K62" s="57">
        <v>-0.2</v>
      </c>
      <c r="L62" s="57">
        <v>58</v>
      </c>
    </row>
    <row r="63" spans="1:12" x14ac:dyDescent="0.25">
      <c r="A63" s="57">
        <v>840</v>
      </c>
      <c r="B63" s="58">
        <v>42852</v>
      </c>
      <c r="D63" s="57">
        <v>28.9</v>
      </c>
      <c r="E63" s="57">
        <f t="shared" si="0"/>
        <v>-0.39999999999999858</v>
      </c>
      <c r="F63" s="57">
        <f t="shared" si="1"/>
        <v>0.48000000000000043</v>
      </c>
      <c r="G63" s="57">
        <v>41.6</v>
      </c>
      <c r="H63" s="57">
        <v>-1.5</v>
      </c>
      <c r="I63" s="57">
        <v>7</v>
      </c>
      <c r="J63" s="57">
        <v>-9.8000000000000007</v>
      </c>
      <c r="K63" s="57">
        <v>-0.7</v>
      </c>
      <c r="L63" s="57">
        <v>56</v>
      </c>
    </row>
    <row r="64" spans="1:12" x14ac:dyDescent="0.25">
      <c r="A64" s="57">
        <v>840</v>
      </c>
      <c r="B64" s="58">
        <v>42853</v>
      </c>
      <c r="D64" s="57">
        <v>29.4</v>
      </c>
      <c r="E64" s="57">
        <f t="shared" si="0"/>
        <v>-0.5</v>
      </c>
      <c r="F64" s="57">
        <f t="shared" si="1"/>
        <v>0.18000000000000044</v>
      </c>
      <c r="G64" s="57">
        <v>41.8</v>
      </c>
      <c r="H64" s="57">
        <v>-9.6</v>
      </c>
      <c r="I64" s="57">
        <v>2.9</v>
      </c>
      <c r="J64" s="57">
        <v>-10.1</v>
      </c>
      <c r="K64" s="57">
        <v>-4.5</v>
      </c>
      <c r="L64" s="57">
        <v>59</v>
      </c>
    </row>
    <row r="65" spans="1:12" x14ac:dyDescent="0.25">
      <c r="A65" s="57">
        <v>840</v>
      </c>
      <c r="B65" s="58">
        <v>42854</v>
      </c>
      <c r="D65" s="57">
        <v>29.7</v>
      </c>
      <c r="E65" s="57">
        <f t="shared" si="0"/>
        <v>-0.30000000000000071</v>
      </c>
      <c r="F65" s="57">
        <f t="shared" si="1"/>
        <v>-7.999999999999971E-2</v>
      </c>
      <c r="G65" s="57">
        <v>42</v>
      </c>
      <c r="H65" s="57">
        <v>-7.2</v>
      </c>
      <c r="I65" s="57">
        <v>2.2999999999999998</v>
      </c>
      <c r="J65" s="57">
        <v>-10.8</v>
      </c>
      <c r="K65" s="57">
        <v>-4.4000000000000004</v>
      </c>
      <c r="L65" s="57">
        <v>60</v>
      </c>
    </row>
    <row r="66" spans="1:12" x14ac:dyDescent="0.25">
      <c r="A66" s="57">
        <v>840</v>
      </c>
      <c r="B66" s="58">
        <v>42855</v>
      </c>
      <c r="D66" s="57">
        <v>29.7</v>
      </c>
      <c r="E66" s="57">
        <f t="shared" si="0"/>
        <v>0</v>
      </c>
      <c r="F66" s="57">
        <f t="shared" si="1"/>
        <v>-0.27999999999999969</v>
      </c>
      <c r="G66" s="57">
        <v>42.2</v>
      </c>
      <c r="H66" s="57">
        <v>-10.7</v>
      </c>
      <c r="I66" s="57">
        <v>10</v>
      </c>
      <c r="J66" s="57">
        <v>-14.5</v>
      </c>
      <c r="K66" s="57">
        <v>-0.6</v>
      </c>
      <c r="L66" s="57">
        <v>60</v>
      </c>
    </row>
    <row r="67" spans="1:12" x14ac:dyDescent="0.25">
      <c r="A67" s="57">
        <v>840</v>
      </c>
      <c r="B67" s="58">
        <v>42856</v>
      </c>
      <c r="D67" s="57">
        <v>29.9</v>
      </c>
      <c r="E67" s="57">
        <f t="shared" si="0"/>
        <v>-0.19999999999999929</v>
      </c>
      <c r="F67" s="57">
        <f t="shared" si="1"/>
        <v>-0.27999999999999969</v>
      </c>
      <c r="G67" s="57">
        <v>42.5</v>
      </c>
      <c r="H67" s="57">
        <v>-2.6</v>
      </c>
      <c r="I67" s="57">
        <v>9.1999999999999993</v>
      </c>
      <c r="J67" s="57">
        <v>-5.9</v>
      </c>
      <c r="K67" s="57">
        <v>2.4</v>
      </c>
      <c r="L67" s="57">
        <v>58</v>
      </c>
    </row>
    <row r="68" spans="1:12" x14ac:dyDescent="0.25">
      <c r="A68" s="57">
        <v>840</v>
      </c>
      <c r="B68" s="58">
        <v>42857</v>
      </c>
      <c r="D68" s="57">
        <v>29.9</v>
      </c>
      <c r="E68" s="57">
        <f t="shared" si="0"/>
        <v>0</v>
      </c>
      <c r="F68" s="57">
        <f t="shared" si="1"/>
        <v>-0.2</v>
      </c>
      <c r="G68" s="57">
        <v>42.5</v>
      </c>
      <c r="H68" s="57">
        <v>-2.2999999999999998</v>
      </c>
      <c r="I68" s="57">
        <v>11.8</v>
      </c>
      <c r="J68" s="57">
        <v>-5.4</v>
      </c>
      <c r="K68" s="57">
        <v>3.6</v>
      </c>
      <c r="L68" s="57">
        <v>56</v>
      </c>
    </row>
    <row r="69" spans="1:12" x14ac:dyDescent="0.25">
      <c r="A69" s="57">
        <v>840</v>
      </c>
      <c r="B69" s="58">
        <v>42858</v>
      </c>
      <c r="D69" s="57">
        <v>29.9</v>
      </c>
      <c r="E69" s="57">
        <f t="shared" si="0"/>
        <v>0</v>
      </c>
      <c r="F69" s="57">
        <f t="shared" si="1"/>
        <v>-0.1</v>
      </c>
      <c r="G69" s="57">
        <v>42.5</v>
      </c>
      <c r="H69" s="57">
        <v>-0.7</v>
      </c>
      <c r="I69" s="57">
        <v>12.7</v>
      </c>
      <c r="J69" s="57">
        <v>-2.5</v>
      </c>
      <c r="K69" s="57">
        <v>4.5</v>
      </c>
      <c r="L69" s="57">
        <v>55</v>
      </c>
    </row>
    <row r="70" spans="1:12" x14ac:dyDescent="0.25">
      <c r="A70" s="57">
        <v>840</v>
      </c>
      <c r="B70" s="58">
        <v>42859</v>
      </c>
      <c r="D70" s="57">
        <v>30</v>
      </c>
      <c r="E70" s="57">
        <f t="shared" si="0"/>
        <v>-0.10000000000000142</v>
      </c>
      <c r="F70" s="57">
        <f t="shared" si="1"/>
        <v>-6.0000000000000143E-2</v>
      </c>
      <c r="G70" s="57">
        <v>42.5</v>
      </c>
      <c r="H70" s="57">
        <v>-2.1</v>
      </c>
      <c r="I70" s="57">
        <v>16.600000000000001</v>
      </c>
      <c r="J70" s="57">
        <v>-3.3</v>
      </c>
      <c r="K70" s="57">
        <v>7.2</v>
      </c>
      <c r="L70" s="57">
        <v>53</v>
      </c>
    </row>
    <row r="71" spans="1:12" x14ac:dyDescent="0.25">
      <c r="A71" s="57">
        <v>840</v>
      </c>
      <c r="B71" s="58">
        <v>42860</v>
      </c>
      <c r="D71" s="57">
        <v>29.8</v>
      </c>
      <c r="E71" s="57">
        <f t="shared" si="0"/>
        <v>0.19999999999999929</v>
      </c>
      <c r="F71" s="57">
        <f t="shared" si="1"/>
        <v>-2.0000000000000285E-2</v>
      </c>
      <c r="G71" s="57">
        <v>42.6</v>
      </c>
      <c r="H71" s="57">
        <v>0.9</v>
      </c>
      <c r="I71" s="57">
        <v>17.600000000000001</v>
      </c>
      <c r="J71" s="57">
        <v>-1.8</v>
      </c>
      <c r="K71" s="57">
        <v>7.4</v>
      </c>
      <c r="L71" s="57">
        <v>50</v>
      </c>
    </row>
    <row r="72" spans="1:12" x14ac:dyDescent="0.25">
      <c r="A72" s="57">
        <v>840</v>
      </c>
      <c r="B72" s="58">
        <v>42861</v>
      </c>
      <c r="D72" s="57">
        <v>28</v>
      </c>
      <c r="E72" s="57">
        <f t="shared" si="0"/>
        <v>1.8000000000000007</v>
      </c>
      <c r="F72" s="57">
        <f t="shared" si="1"/>
        <v>0.37999999999999973</v>
      </c>
      <c r="G72" s="57">
        <v>42.6</v>
      </c>
      <c r="H72" s="57">
        <v>1.2</v>
      </c>
      <c r="I72" s="57">
        <v>18.399999999999999</v>
      </c>
      <c r="J72" s="57">
        <v>-0.4</v>
      </c>
      <c r="K72" s="57">
        <v>7.9</v>
      </c>
      <c r="L72" s="57">
        <v>48</v>
      </c>
    </row>
    <row r="73" spans="1:12" x14ac:dyDescent="0.25">
      <c r="A73" s="57">
        <v>840</v>
      </c>
      <c r="B73" s="58">
        <v>42862</v>
      </c>
      <c r="D73" s="57">
        <v>25.9</v>
      </c>
      <c r="E73" s="57">
        <f t="shared" si="0"/>
        <v>2.1000000000000014</v>
      </c>
      <c r="F73" s="57">
        <f t="shared" si="1"/>
        <v>0.8</v>
      </c>
      <c r="G73" s="57">
        <v>42.6</v>
      </c>
      <c r="H73" s="57">
        <v>3.8</v>
      </c>
      <c r="I73" s="57">
        <v>14.8</v>
      </c>
      <c r="J73" s="57">
        <v>-0.6</v>
      </c>
      <c r="K73" s="57">
        <v>7.2</v>
      </c>
      <c r="L73" s="57">
        <v>47</v>
      </c>
    </row>
    <row r="74" spans="1:12" x14ac:dyDescent="0.25">
      <c r="A74" s="57">
        <v>840</v>
      </c>
      <c r="B74" s="58">
        <v>42863</v>
      </c>
      <c r="D74" s="57">
        <v>25</v>
      </c>
      <c r="E74" s="57">
        <f t="shared" si="0"/>
        <v>0.89999999999999858</v>
      </c>
      <c r="F74" s="57">
        <f t="shared" si="1"/>
        <v>0.97999999999999976</v>
      </c>
      <c r="G74" s="57">
        <v>42.6</v>
      </c>
      <c r="H74" s="57">
        <v>-0.4</v>
      </c>
      <c r="I74" s="57">
        <v>15</v>
      </c>
      <c r="J74" s="57">
        <v>-2.1</v>
      </c>
      <c r="K74" s="57">
        <v>7.2</v>
      </c>
      <c r="L74" s="57">
        <v>46</v>
      </c>
    </row>
    <row r="75" spans="1:12" x14ac:dyDescent="0.25">
      <c r="A75" s="57">
        <v>840</v>
      </c>
      <c r="B75" s="58">
        <v>42864</v>
      </c>
      <c r="D75" s="57">
        <v>23.7</v>
      </c>
      <c r="E75" s="57">
        <f t="shared" si="0"/>
        <v>1.3000000000000007</v>
      </c>
      <c r="F75" s="57">
        <f t="shared" si="1"/>
        <v>1.2600000000000002</v>
      </c>
      <c r="G75" s="57">
        <v>42.6</v>
      </c>
      <c r="H75" s="57">
        <v>1.3</v>
      </c>
      <c r="I75" s="57">
        <v>13.9</v>
      </c>
      <c r="J75" s="57">
        <v>-1.3</v>
      </c>
      <c r="K75" s="57">
        <v>4.0999999999999996</v>
      </c>
      <c r="L75" s="57">
        <v>44</v>
      </c>
    </row>
    <row r="76" spans="1:12" x14ac:dyDescent="0.25">
      <c r="A76" s="57">
        <v>840</v>
      </c>
      <c r="B76" s="58">
        <v>42865</v>
      </c>
      <c r="D76" s="57">
        <v>23.8</v>
      </c>
      <c r="E76" s="57">
        <f t="shared" si="0"/>
        <v>-0.10000000000000142</v>
      </c>
      <c r="F76" s="57">
        <f t="shared" si="1"/>
        <v>1.2</v>
      </c>
      <c r="G76" s="57">
        <v>42.8</v>
      </c>
      <c r="H76" s="57">
        <v>-1.2</v>
      </c>
      <c r="I76" s="57">
        <v>11.6</v>
      </c>
      <c r="J76" s="57">
        <v>-3.9</v>
      </c>
      <c r="K76" s="57">
        <v>2.1</v>
      </c>
      <c r="L76" s="57">
        <v>45</v>
      </c>
    </row>
    <row r="77" spans="1:12" x14ac:dyDescent="0.25">
      <c r="A77" s="57">
        <v>840</v>
      </c>
      <c r="B77" s="58">
        <v>42866</v>
      </c>
      <c r="D77" s="57">
        <v>23.6</v>
      </c>
      <c r="E77" s="57">
        <f t="shared" si="0"/>
        <v>0.19999999999999929</v>
      </c>
      <c r="F77" s="57">
        <f t="shared" si="1"/>
        <v>0.87999999999999967</v>
      </c>
      <c r="G77" s="57">
        <v>43.1</v>
      </c>
      <c r="H77" s="57">
        <v>-2</v>
      </c>
      <c r="I77" s="57">
        <v>12.4</v>
      </c>
      <c r="J77" s="57">
        <v>-2.6</v>
      </c>
      <c r="K77" s="57">
        <v>5.0999999999999996</v>
      </c>
      <c r="L77" s="57">
        <v>46</v>
      </c>
    </row>
    <row r="78" spans="1:12" x14ac:dyDescent="0.25">
      <c r="A78" s="57">
        <v>840</v>
      </c>
      <c r="B78" s="58">
        <v>42867</v>
      </c>
      <c r="D78" s="57">
        <v>23.3</v>
      </c>
      <c r="E78" s="57">
        <f t="shared" si="0"/>
        <v>0.30000000000000071</v>
      </c>
      <c r="F78" s="57">
        <f t="shared" si="1"/>
        <v>0.51999999999999957</v>
      </c>
      <c r="G78" s="57">
        <v>43.4</v>
      </c>
      <c r="H78" s="57">
        <v>-0.4</v>
      </c>
      <c r="I78" s="57">
        <v>14.7</v>
      </c>
      <c r="J78" s="57">
        <v>-1.1000000000000001</v>
      </c>
      <c r="K78" s="57">
        <v>6.9</v>
      </c>
      <c r="L78" s="57">
        <v>42</v>
      </c>
    </row>
    <row r="79" spans="1:12" x14ac:dyDescent="0.25">
      <c r="A79" s="57">
        <v>840</v>
      </c>
      <c r="B79" s="58">
        <v>42868</v>
      </c>
      <c r="D79" s="57">
        <v>22.2</v>
      </c>
      <c r="E79" s="57">
        <f t="shared" si="0"/>
        <v>1.1000000000000014</v>
      </c>
      <c r="F79" s="57">
        <f t="shared" si="1"/>
        <v>0.56000000000000016</v>
      </c>
      <c r="G79" s="57">
        <v>43.4</v>
      </c>
      <c r="H79" s="57">
        <v>5.8</v>
      </c>
      <c r="I79" s="57">
        <v>14.9</v>
      </c>
      <c r="J79" s="57">
        <v>1.4</v>
      </c>
      <c r="K79" s="57">
        <v>9.1</v>
      </c>
      <c r="L79" s="57">
        <v>39</v>
      </c>
    </row>
    <row r="80" spans="1:12" x14ac:dyDescent="0.25">
      <c r="A80" s="57">
        <v>840</v>
      </c>
      <c r="B80" s="58">
        <v>42869</v>
      </c>
      <c r="D80" s="57">
        <v>20.399999999999999</v>
      </c>
      <c r="E80" s="57">
        <f t="shared" si="0"/>
        <v>1.8000000000000007</v>
      </c>
      <c r="F80" s="57">
        <f t="shared" si="1"/>
        <v>0.66000000000000014</v>
      </c>
      <c r="G80" s="57">
        <v>43.4</v>
      </c>
      <c r="H80" s="57">
        <v>7</v>
      </c>
      <c r="I80" s="57">
        <v>13.8</v>
      </c>
      <c r="J80" s="57">
        <v>0.2</v>
      </c>
      <c r="K80" s="57">
        <v>7.9</v>
      </c>
      <c r="L80" s="57">
        <v>37</v>
      </c>
    </row>
    <row r="81" spans="1:12" x14ac:dyDescent="0.25">
      <c r="A81" s="57">
        <v>840</v>
      </c>
      <c r="B81" s="58">
        <v>42870</v>
      </c>
      <c r="D81" s="57">
        <v>19.2</v>
      </c>
      <c r="E81" s="57">
        <f t="shared" si="0"/>
        <v>1.1999999999999993</v>
      </c>
      <c r="F81" s="57">
        <f t="shared" si="1"/>
        <v>0.92000000000000026</v>
      </c>
      <c r="G81" s="57">
        <v>43.4</v>
      </c>
      <c r="H81" s="57">
        <v>0.8</v>
      </c>
      <c r="I81" s="57">
        <v>13.5</v>
      </c>
      <c r="J81" s="57">
        <v>-1.5</v>
      </c>
      <c r="K81" s="57">
        <v>7.1</v>
      </c>
      <c r="L81" s="57">
        <v>33</v>
      </c>
    </row>
    <row r="82" spans="1:12" x14ac:dyDescent="0.25">
      <c r="A82" s="57">
        <v>840</v>
      </c>
      <c r="B82" s="58">
        <v>42871</v>
      </c>
      <c r="D82" s="57">
        <v>17.8</v>
      </c>
      <c r="E82" s="57">
        <f t="shared" si="0"/>
        <v>1.3999999999999986</v>
      </c>
      <c r="F82" s="57">
        <f t="shared" si="1"/>
        <v>1.1600000000000001</v>
      </c>
      <c r="G82" s="57">
        <v>43.4</v>
      </c>
      <c r="H82" s="57">
        <v>1.7</v>
      </c>
      <c r="I82" s="57">
        <v>9</v>
      </c>
      <c r="J82" s="57">
        <v>-1.1000000000000001</v>
      </c>
      <c r="K82" s="57">
        <v>3.5</v>
      </c>
      <c r="L82" s="57">
        <v>32</v>
      </c>
    </row>
    <row r="83" spans="1:12" x14ac:dyDescent="0.25">
      <c r="A83" s="57">
        <v>840</v>
      </c>
      <c r="B83" s="58">
        <v>42872</v>
      </c>
      <c r="D83" s="57">
        <v>16.600000000000001</v>
      </c>
      <c r="E83" s="57">
        <f t="shared" si="0"/>
        <v>1.1999999999999993</v>
      </c>
      <c r="F83" s="57">
        <f t="shared" si="1"/>
        <v>1.3399999999999999</v>
      </c>
      <c r="G83" s="57">
        <v>43.4</v>
      </c>
      <c r="H83" s="57">
        <v>-0.2</v>
      </c>
      <c r="I83" s="57">
        <v>3.5</v>
      </c>
      <c r="J83" s="57">
        <v>-3.9</v>
      </c>
      <c r="K83" s="57">
        <v>0</v>
      </c>
      <c r="L83" s="57">
        <v>30</v>
      </c>
    </row>
    <row r="84" spans="1:12" x14ac:dyDescent="0.25">
      <c r="A84" s="57">
        <v>840</v>
      </c>
      <c r="B84" s="58">
        <v>42873</v>
      </c>
      <c r="D84" s="57">
        <v>17.100000000000001</v>
      </c>
      <c r="E84" s="57">
        <f t="shared" si="0"/>
        <v>-0.5</v>
      </c>
      <c r="F84" s="57">
        <f t="shared" si="1"/>
        <v>1.0199999999999996</v>
      </c>
      <c r="G84" s="57">
        <v>43.6</v>
      </c>
      <c r="H84" s="57">
        <v>-0.9</v>
      </c>
      <c r="I84" s="57">
        <v>1.6</v>
      </c>
      <c r="J84" s="57">
        <v>-13.3</v>
      </c>
      <c r="K84" s="57">
        <v>-4.3</v>
      </c>
      <c r="L84" s="57">
        <v>33</v>
      </c>
    </row>
    <row r="85" spans="1:12" x14ac:dyDescent="0.25">
      <c r="A85" s="57">
        <v>840</v>
      </c>
      <c r="B85" s="58">
        <v>42874</v>
      </c>
      <c r="D85" s="57">
        <v>17.7</v>
      </c>
      <c r="E85" s="57">
        <f t="shared" si="0"/>
        <v>-0.59999999999999787</v>
      </c>
      <c r="F85" s="57">
        <f t="shared" si="1"/>
        <v>0.53999999999999981</v>
      </c>
      <c r="G85" s="57">
        <v>44.3</v>
      </c>
      <c r="H85" s="57">
        <v>-12.4</v>
      </c>
      <c r="I85" s="57">
        <v>9.1</v>
      </c>
      <c r="J85" s="57">
        <v>-13.4</v>
      </c>
      <c r="K85" s="57">
        <v>-3.5</v>
      </c>
      <c r="L85" s="57">
        <v>39</v>
      </c>
    </row>
    <row r="86" spans="1:12" x14ac:dyDescent="0.25">
      <c r="A86" s="57">
        <v>840</v>
      </c>
      <c r="B86" s="58">
        <v>42875</v>
      </c>
      <c r="D86" s="57">
        <v>17.899999999999999</v>
      </c>
      <c r="E86" s="57">
        <f t="shared" si="0"/>
        <v>-0.19999999999999929</v>
      </c>
      <c r="F86" s="57">
        <f t="shared" si="1"/>
        <v>0.26000000000000012</v>
      </c>
      <c r="G86" s="57">
        <v>44.9</v>
      </c>
      <c r="H86" s="57">
        <v>-9.6</v>
      </c>
      <c r="I86" s="57">
        <v>11</v>
      </c>
      <c r="J86" s="57">
        <v>-10.6</v>
      </c>
      <c r="K86" s="57">
        <v>1.1000000000000001</v>
      </c>
      <c r="L86" s="57">
        <v>39</v>
      </c>
    </row>
    <row r="87" spans="1:12" x14ac:dyDescent="0.25">
      <c r="A87" s="57">
        <v>840</v>
      </c>
      <c r="B87" s="58">
        <v>42876</v>
      </c>
      <c r="D87" s="57">
        <v>18.100000000000001</v>
      </c>
      <c r="E87" s="57">
        <f t="shared" si="0"/>
        <v>-0.20000000000000284</v>
      </c>
      <c r="F87" s="57">
        <f t="shared" si="1"/>
        <v>-6.0000000000000143E-2</v>
      </c>
      <c r="G87" s="57">
        <v>45</v>
      </c>
      <c r="H87" s="57">
        <v>-3.6</v>
      </c>
      <c r="I87" s="57">
        <v>13.6</v>
      </c>
      <c r="J87" s="57">
        <v>-5.6</v>
      </c>
      <c r="K87" s="57">
        <v>4.3</v>
      </c>
      <c r="L87" s="57">
        <v>35</v>
      </c>
    </row>
    <row r="88" spans="1:12" x14ac:dyDescent="0.25">
      <c r="A88" s="57">
        <v>840</v>
      </c>
      <c r="B88" s="58">
        <v>42877</v>
      </c>
      <c r="D88" s="57">
        <v>18</v>
      </c>
      <c r="E88" s="57">
        <f t="shared" si="0"/>
        <v>0.10000000000000142</v>
      </c>
      <c r="F88" s="57">
        <f t="shared" si="1"/>
        <v>-0.27999999999999969</v>
      </c>
      <c r="G88" s="57">
        <v>45</v>
      </c>
      <c r="H88" s="57">
        <v>0.4</v>
      </c>
      <c r="I88" s="57">
        <v>13.8</v>
      </c>
      <c r="J88" s="57">
        <v>-2.4</v>
      </c>
      <c r="K88" s="57">
        <v>5.7</v>
      </c>
      <c r="L88" s="57">
        <v>32</v>
      </c>
    </row>
    <row r="89" spans="1:12" x14ac:dyDescent="0.25">
      <c r="A89" s="57">
        <v>840</v>
      </c>
      <c r="B89" s="58">
        <v>42878</v>
      </c>
      <c r="D89" s="57">
        <v>17.5</v>
      </c>
      <c r="E89" s="57">
        <f t="shared" si="0"/>
        <v>0.5</v>
      </c>
      <c r="F89" s="57">
        <f t="shared" si="1"/>
        <v>-7.999999999999971E-2</v>
      </c>
      <c r="G89" s="57">
        <v>45</v>
      </c>
      <c r="H89" s="57">
        <v>1.8</v>
      </c>
      <c r="I89" s="57">
        <v>13.3</v>
      </c>
      <c r="J89" s="57">
        <v>-0.1</v>
      </c>
      <c r="K89" s="57">
        <v>6.3</v>
      </c>
      <c r="L89" s="57">
        <v>31</v>
      </c>
    </row>
    <row r="90" spans="1:12" x14ac:dyDescent="0.25">
      <c r="A90" s="57">
        <v>840</v>
      </c>
      <c r="B90" s="58">
        <v>42879</v>
      </c>
      <c r="D90" s="57">
        <v>17.399999999999999</v>
      </c>
      <c r="E90" s="57">
        <f t="shared" si="0"/>
        <v>0.10000000000000142</v>
      </c>
      <c r="F90" s="57">
        <f t="shared" si="1"/>
        <v>6.0000000000000143E-2</v>
      </c>
      <c r="G90" s="57">
        <v>45</v>
      </c>
      <c r="H90" s="57">
        <v>0.7</v>
      </c>
      <c r="I90" s="57">
        <v>17.8</v>
      </c>
      <c r="J90" s="57">
        <v>-1.1000000000000001</v>
      </c>
      <c r="K90" s="57">
        <v>8.4</v>
      </c>
      <c r="L90" s="57">
        <v>29</v>
      </c>
    </row>
    <row r="91" spans="1:12" x14ac:dyDescent="0.25">
      <c r="A91" s="57">
        <v>840</v>
      </c>
      <c r="B91" s="58">
        <v>42880</v>
      </c>
      <c r="D91" s="57">
        <v>15.2</v>
      </c>
      <c r="E91" s="57">
        <f t="shared" si="0"/>
        <v>2.1999999999999993</v>
      </c>
      <c r="F91" s="57">
        <f t="shared" si="1"/>
        <v>0.53999999999999981</v>
      </c>
      <c r="G91" s="57">
        <v>45.1</v>
      </c>
      <c r="H91" s="57">
        <v>5.2</v>
      </c>
      <c r="I91" s="57">
        <v>15</v>
      </c>
      <c r="J91" s="57">
        <v>1.3</v>
      </c>
      <c r="K91" s="57">
        <v>8.6999999999999993</v>
      </c>
      <c r="L91" s="57">
        <v>26</v>
      </c>
    </row>
    <row r="92" spans="1:12" x14ac:dyDescent="0.25">
      <c r="A92" s="57">
        <v>840</v>
      </c>
      <c r="B92" s="58">
        <v>42881</v>
      </c>
      <c r="D92" s="57">
        <v>13.6</v>
      </c>
      <c r="E92" s="57">
        <f t="shared" si="0"/>
        <v>1.5999999999999996</v>
      </c>
      <c r="F92" s="57">
        <f t="shared" si="1"/>
        <v>0.90000000000000036</v>
      </c>
      <c r="G92" s="57">
        <v>45.1</v>
      </c>
      <c r="H92" s="57">
        <v>2.5</v>
      </c>
      <c r="I92" s="57">
        <v>14</v>
      </c>
      <c r="J92" s="57">
        <v>-0.7</v>
      </c>
      <c r="K92" s="57">
        <v>7.2</v>
      </c>
      <c r="L92" s="57">
        <v>24</v>
      </c>
    </row>
    <row r="93" spans="1:12" x14ac:dyDescent="0.25">
      <c r="A93" s="2">
        <v>840</v>
      </c>
      <c r="B93" s="58">
        <v>42882</v>
      </c>
      <c r="C93" s="2"/>
      <c r="D93" s="57">
        <v>13.1</v>
      </c>
      <c r="E93" s="2">
        <f t="shared" si="0"/>
        <v>0.5</v>
      </c>
      <c r="F93" s="2">
        <f t="shared" si="1"/>
        <v>0.98000000000000009</v>
      </c>
      <c r="G93" s="57">
        <v>45.1</v>
      </c>
      <c r="H93" s="57">
        <v>0.2</v>
      </c>
      <c r="I93" s="57">
        <v>12.3</v>
      </c>
      <c r="J93" s="57">
        <v>-2.1</v>
      </c>
      <c r="K93" s="57">
        <v>5.6</v>
      </c>
      <c r="L93" s="57">
        <v>20</v>
      </c>
    </row>
    <row r="94" spans="1:12" x14ac:dyDescent="0.25">
      <c r="B94" s="58">
        <v>42883</v>
      </c>
      <c r="C94" s="61"/>
      <c r="D94" s="57">
        <v>12</v>
      </c>
      <c r="E94" s="2">
        <f t="shared" ref="E94:E102" si="2">+D93-D94</f>
        <v>1.0999999999999996</v>
      </c>
      <c r="F94" s="2">
        <f t="shared" ref="F94:F102" si="3">+AVERAGE(E90:E94)</f>
        <v>1.1000000000000001</v>
      </c>
      <c r="G94" s="57">
        <v>45.1</v>
      </c>
      <c r="H94" s="57">
        <v>3</v>
      </c>
      <c r="I94" s="57">
        <v>14.3</v>
      </c>
      <c r="J94" s="57">
        <v>-1.1000000000000001</v>
      </c>
      <c r="K94" s="57">
        <v>6.5</v>
      </c>
      <c r="L94" s="57">
        <v>20</v>
      </c>
    </row>
    <row r="95" spans="1:12" x14ac:dyDescent="0.25">
      <c r="B95" s="58">
        <v>42884</v>
      </c>
      <c r="C95" s="61"/>
      <c r="D95" s="57">
        <v>11</v>
      </c>
      <c r="E95" s="2">
        <f t="shared" si="2"/>
        <v>1</v>
      </c>
      <c r="F95" s="2">
        <f t="shared" si="3"/>
        <v>1.2799999999999998</v>
      </c>
      <c r="G95" s="57">
        <v>45.1</v>
      </c>
      <c r="H95" s="57">
        <v>0</v>
      </c>
      <c r="I95" s="57">
        <v>15.7</v>
      </c>
      <c r="J95" s="57">
        <v>-2.2000000000000002</v>
      </c>
      <c r="K95" s="57">
        <v>7.8</v>
      </c>
      <c r="L95" s="57">
        <v>16</v>
      </c>
    </row>
    <row r="96" spans="1:12" x14ac:dyDescent="0.25">
      <c r="B96" s="58">
        <v>42885</v>
      </c>
      <c r="C96" s="61"/>
      <c r="D96" s="57">
        <v>8.6</v>
      </c>
      <c r="E96" s="2">
        <f t="shared" si="2"/>
        <v>2.4000000000000004</v>
      </c>
      <c r="F96" s="2">
        <f t="shared" si="3"/>
        <v>1.3199999999999998</v>
      </c>
      <c r="G96" s="57">
        <v>45.2</v>
      </c>
      <c r="H96" s="57">
        <v>1.9</v>
      </c>
      <c r="I96" s="57">
        <v>16.100000000000001</v>
      </c>
      <c r="J96" s="57">
        <v>-0.2</v>
      </c>
      <c r="K96" s="57">
        <v>8</v>
      </c>
      <c r="L96" s="57">
        <v>15</v>
      </c>
    </row>
    <row r="97" spans="2:12" x14ac:dyDescent="0.25">
      <c r="B97" s="58">
        <v>42886</v>
      </c>
      <c r="C97" s="61"/>
      <c r="D97" s="57">
        <v>7.2</v>
      </c>
      <c r="E97" s="2">
        <f t="shared" si="2"/>
        <v>1.3999999999999995</v>
      </c>
      <c r="F97" s="2">
        <f t="shared" si="3"/>
        <v>1.2799999999999998</v>
      </c>
      <c r="G97" s="57">
        <v>45.2</v>
      </c>
      <c r="H97" s="57">
        <v>2.1</v>
      </c>
      <c r="I97" s="57">
        <v>15.5</v>
      </c>
      <c r="J97" s="57">
        <v>0.3</v>
      </c>
      <c r="K97" s="57">
        <v>6.7</v>
      </c>
      <c r="L97" s="57">
        <v>12</v>
      </c>
    </row>
    <row r="98" spans="2:12" x14ac:dyDescent="0.25">
      <c r="B98" s="58">
        <v>42887</v>
      </c>
      <c r="C98" s="61"/>
      <c r="D98" s="57">
        <v>5.8</v>
      </c>
      <c r="E98" s="2">
        <f t="shared" si="2"/>
        <v>1.4000000000000004</v>
      </c>
      <c r="F98" s="2">
        <f t="shared" si="3"/>
        <v>1.46</v>
      </c>
      <c r="G98" s="57">
        <v>45.2</v>
      </c>
      <c r="H98" s="57">
        <v>2.4</v>
      </c>
      <c r="I98" s="57">
        <v>14</v>
      </c>
      <c r="J98" s="57">
        <v>0.7</v>
      </c>
      <c r="K98" s="57">
        <v>7.5</v>
      </c>
      <c r="L98" s="57">
        <v>10</v>
      </c>
    </row>
    <row r="99" spans="2:12" x14ac:dyDescent="0.25">
      <c r="B99" s="58">
        <v>42888</v>
      </c>
      <c r="C99" s="61"/>
      <c r="D99" s="57">
        <v>4.5999999999999996</v>
      </c>
      <c r="E99" s="2">
        <f t="shared" si="2"/>
        <v>1.2000000000000002</v>
      </c>
      <c r="F99" s="2">
        <f t="shared" si="3"/>
        <v>1.48</v>
      </c>
      <c r="G99" s="57">
        <v>45.3</v>
      </c>
      <c r="H99" s="57">
        <v>2</v>
      </c>
      <c r="I99" s="57">
        <v>16.8</v>
      </c>
      <c r="J99" s="57">
        <v>0.9</v>
      </c>
      <c r="K99" s="57">
        <v>8.5</v>
      </c>
      <c r="L99" s="57">
        <v>8</v>
      </c>
    </row>
    <row r="100" spans="2:12" x14ac:dyDescent="0.25">
      <c r="B100" s="58">
        <v>42889</v>
      </c>
      <c r="C100" s="61"/>
      <c r="D100" s="57">
        <v>3.2</v>
      </c>
      <c r="E100" s="2">
        <f t="shared" si="2"/>
        <v>1.3999999999999995</v>
      </c>
      <c r="F100" s="2">
        <f t="shared" si="3"/>
        <v>1.56</v>
      </c>
      <c r="G100" s="57">
        <v>45.3</v>
      </c>
      <c r="H100" s="57">
        <v>6.1</v>
      </c>
      <c r="I100" s="57">
        <v>19.2</v>
      </c>
      <c r="J100" s="57">
        <v>1.3</v>
      </c>
      <c r="K100" s="57">
        <v>10</v>
      </c>
      <c r="L100" s="57">
        <v>5</v>
      </c>
    </row>
    <row r="101" spans="2:12" x14ac:dyDescent="0.25">
      <c r="B101" s="58">
        <v>42890</v>
      </c>
      <c r="C101" s="61"/>
      <c r="D101" s="57">
        <v>0.9</v>
      </c>
      <c r="E101" s="2">
        <f t="shared" si="2"/>
        <v>2.3000000000000003</v>
      </c>
      <c r="F101" s="2">
        <f t="shared" si="3"/>
        <v>1.5399999999999998</v>
      </c>
      <c r="G101" s="57">
        <v>45.5</v>
      </c>
      <c r="H101" s="57">
        <v>4.5999999999999996</v>
      </c>
      <c r="I101" s="57">
        <v>20.2</v>
      </c>
      <c r="J101" s="57">
        <v>1.3</v>
      </c>
      <c r="K101" s="57">
        <v>10.3</v>
      </c>
      <c r="L101" s="57">
        <v>2</v>
      </c>
    </row>
    <row r="102" spans="2:12" x14ac:dyDescent="0.25">
      <c r="B102" s="58">
        <v>42891</v>
      </c>
      <c r="C102" s="61"/>
      <c r="D102" s="57">
        <v>0</v>
      </c>
      <c r="E102" s="2">
        <f t="shared" si="2"/>
        <v>0.9</v>
      </c>
      <c r="F102" s="2">
        <f t="shared" si="3"/>
        <v>1.4400000000000002</v>
      </c>
      <c r="G102" s="57">
        <v>45.5</v>
      </c>
      <c r="H102" s="57">
        <v>4.0999999999999996</v>
      </c>
      <c r="I102" s="57">
        <v>20.100000000000001</v>
      </c>
      <c r="J102" s="57">
        <v>3</v>
      </c>
      <c r="K102" s="57">
        <v>11.3</v>
      </c>
      <c r="L102" s="57">
        <v>0</v>
      </c>
    </row>
    <row r="103" spans="2:12" x14ac:dyDescent="0.25">
      <c r="D103" s="16" t="s">
        <v>50</v>
      </c>
      <c r="E103" s="18">
        <f>AVERAGE(E46:E102)</f>
        <v>0.69824561403508756</v>
      </c>
      <c r="F103" s="18">
        <f>AVERAGE(F49:F102)</f>
        <v>0.67888888888888899</v>
      </c>
      <c r="G103" s="57">
        <f>G102-G46</f>
        <v>4.5</v>
      </c>
      <c r="H103" s="57" t="s">
        <v>51</v>
      </c>
      <c r="J103" s="20" t="s">
        <v>52</v>
      </c>
      <c r="K103" s="18">
        <f>AVERAGE(K46:K102)</f>
        <v>4.4701754385964909</v>
      </c>
    </row>
    <row r="104" spans="2:12" x14ac:dyDescent="0.25">
      <c r="D104" s="16" t="s">
        <v>53</v>
      </c>
      <c r="E104" s="10">
        <f>MAX(E46:E102)</f>
        <v>2.4000000000000004</v>
      </c>
      <c r="F104" s="10">
        <f>MAX(F49:F102)</f>
        <v>1.56</v>
      </c>
    </row>
    <row r="105" spans="2:12" x14ac:dyDescent="0.25">
      <c r="D105" s="16" t="s">
        <v>54</v>
      </c>
      <c r="E105" s="16">
        <f>COUNT(E46:E102)</f>
        <v>57</v>
      </c>
    </row>
    <row r="108" spans="2:12" x14ac:dyDescent="0.25">
      <c r="D108" s="57">
        <f>MAX(D6:D102)</f>
        <v>39.799999999999997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78" workbookViewId="0">
      <selection activeCell="K98" sqref="K98"/>
    </sheetView>
  </sheetViews>
  <sheetFormatPr defaultRowHeight="15" x14ac:dyDescent="0.25"/>
  <sheetData>
    <row r="1" spans="1:13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x14ac:dyDescent="0.25">
      <c r="A2" s="57"/>
      <c r="B2" s="57"/>
      <c r="C2" s="57"/>
      <c r="D2" s="57"/>
      <c r="E2" s="16"/>
      <c r="F2" s="7" t="s">
        <v>15</v>
      </c>
      <c r="G2" s="57"/>
      <c r="H2" s="57"/>
      <c r="I2" s="57"/>
      <c r="J2" s="57"/>
      <c r="K2" s="57"/>
      <c r="L2" s="57"/>
      <c r="M2" s="57"/>
    </row>
    <row r="3" spans="1:13" x14ac:dyDescent="0.25">
      <c r="A3" s="57"/>
      <c r="B3" s="57"/>
      <c r="C3" s="57"/>
      <c r="D3" s="57"/>
      <c r="E3" s="16"/>
      <c r="F3" s="7" t="s">
        <v>19</v>
      </c>
      <c r="G3" s="57"/>
      <c r="H3" s="57"/>
      <c r="I3" s="57"/>
      <c r="J3" s="57"/>
      <c r="K3" s="57"/>
      <c r="L3" s="57"/>
      <c r="M3" s="57"/>
    </row>
    <row r="4" spans="1:13" x14ac:dyDescent="0.25">
      <c r="A4" s="57"/>
      <c r="B4" s="57"/>
      <c r="C4" s="57"/>
      <c r="D4" s="57"/>
      <c r="E4" s="16" t="s">
        <v>26</v>
      </c>
      <c r="F4" s="8" t="s">
        <v>26</v>
      </c>
      <c r="G4" s="57"/>
      <c r="H4" s="57"/>
      <c r="I4" s="57"/>
      <c r="J4" s="57"/>
      <c r="K4" s="57"/>
      <c r="L4" s="57"/>
      <c r="M4" s="57"/>
    </row>
    <row r="5" spans="1:13" x14ac:dyDescent="0.25">
      <c r="A5" s="2" t="s">
        <v>1</v>
      </c>
      <c r="B5" s="2" t="s">
        <v>2</v>
      </c>
      <c r="C5" s="2" t="s">
        <v>3</v>
      </c>
      <c r="D5" s="2" t="s">
        <v>4</v>
      </c>
      <c r="E5" s="17" t="s">
        <v>33</v>
      </c>
      <c r="F5" s="9" t="s">
        <v>33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57"/>
    </row>
    <row r="6" spans="1:13" x14ac:dyDescent="0.25">
      <c r="A6" s="57">
        <v>840</v>
      </c>
      <c r="B6" s="58">
        <v>42430</v>
      </c>
      <c r="D6" s="57">
        <v>24.9</v>
      </c>
      <c r="G6" s="57">
        <v>28.7</v>
      </c>
      <c r="H6" s="57">
        <v>-7</v>
      </c>
      <c r="I6" s="57">
        <v>8</v>
      </c>
      <c r="J6" s="57">
        <v>-10</v>
      </c>
      <c r="K6" s="57">
        <v>-0.9</v>
      </c>
      <c r="L6" s="57">
        <v>65</v>
      </c>
    </row>
    <row r="7" spans="1:13" x14ac:dyDescent="0.25">
      <c r="A7" s="57">
        <v>840</v>
      </c>
      <c r="B7" s="58">
        <v>42431</v>
      </c>
      <c r="D7" s="57">
        <v>25.1</v>
      </c>
      <c r="G7" s="57">
        <v>28.7</v>
      </c>
      <c r="H7" s="57">
        <v>-6.6</v>
      </c>
      <c r="I7" s="57">
        <v>8.8000000000000007</v>
      </c>
      <c r="J7" s="57">
        <v>-9.1</v>
      </c>
      <c r="K7" s="57">
        <v>-0.8</v>
      </c>
      <c r="L7" s="57">
        <v>64</v>
      </c>
    </row>
    <row r="8" spans="1:13" x14ac:dyDescent="0.25">
      <c r="A8" s="57">
        <v>840</v>
      </c>
      <c r="B8" s="58">
        <v>42432</v>
      </c>
      <c r="D8" s="57">
        <v>25.1</v>
      </c>
      <c r="G8" s="57">
        <v>28.7</v>
      </c>
      <c r="H8" s="57">
        <v>-6.9</v>
      </c>
      <c r="I8" s="57">
        <v>9.6</v>
      </c>
      <c r="J8" s="57">
        <v>-10.199999999999999</v>
      </c>
      <c r="K8" s="57">
        <v>-0.2</v>
      </c>
      <c r="L8" s="57">
        <v>64</v>
      </c>
    </row>
    <row r="9" spans="1:13" x14ac:dyDescent="0.25">
      <c r="A9" s="57">
        <v>840</v>
      </c>
      <c r="B9" s="58">
        <v>42433</v>
      </c>
      <c r="D9" s="57">
        <v>25.1</v>
      </c>
      <c r="G9" s="57">
        <v>28.7</v>
      </c>
      <c r="H9" s="57">
        <v>-5.6</v>
      </c>
      <c r="I9" s="57">
        <v>10.199999999999999</v>
      </c>
      <c r="J9" s="57">
        <v>-6.6</v>
      </c>
      <c r="K9" s="57">
        <v>0.7</v>
      </c>
      <c r="L9" s="57">
        <v>62</v>
      </c>
    </row>
    <row r="10" spans="1:13" x14ac:dyDescent="0.25">
      <c r="A10" s="57">
        <v>840</v>
      </c>
      <c r="B10" s="58">
        <v>42434</v>
      </c>
      <c r="D10" s="57">
        <v>24.9</v>
      </c>
      <c r="G10" s="57">
        <v>28.7</v>
      </c>
      <c r="H10" s="57">
        <v>-5.4</v>
      </c>
      <c r="I10" s="57">
        <v>14</v>
      </c>
      <c r="J10" s="57">
        <v>-8</v>
      </c>
      <c r="K10" s="57">
        <v>1.4</v>
      </c>
      <c r="L10" s="57">
        <v>62</v>
      </c>
    </row>
    <row r="11" spans="1:13" x14ac:dyDescent="0.25">
      <c r="A11" s="57">
        <v>840</v>
      </c>
      <c r="B11" s="58">
        <v>42435</v>
      </c>
      <c r="D11" s="57">
        <v>24.8</v>
      </c>
      <c r="G11" s="57">
        <v>28.8</v>
      </c>
      <c r="H11" s="57">
        <v>0.5</v>
      </c>
      <c r="I11" s="57">
        <v>1.8</v>
      </c>
      <c r="J11" s="57">
        <v>-1.7</v>
      </c>
      <c r="K11" s="57">
        <v>0.1</v>
      </c>
      <c r="L11" s="57">
        <v>61</v>
      </c>
    </row>
    <row r="12" spans="1:13" x14ac:dyDescent="0.25">
      <c r="A12" s="57">
        <v>840</v>
      </c>
      <c r="B12" s="58">
        <v>42436</v>
      </c>
      <c r="D12" s="57">
        <v>25.4</v>
      </c>
      <c r="G12" s="57">
        <v>29</v>
      </c>
      <c r="H12" s="57">
        <v>-1.7</v>
      </c>
      <c r="I12" s="57">
        <v>-1.7</v>
      </c>
      <c r="J12" s="57">
        <v>-14.5</v>
      </c>
      <c r="K12" s="57">
        <v>-6.3</v>
      </c>
      <c r="L12" s="57">
        <v>61</v>
      </c>
    </row>
    <row r="13" spans="1:13" x14ac:dyDescent="0.25">
      <c r="A13" s="57">
        <v>840</v>
      </c>
      <c r="B13" s="58">
        <v>42437</v>
      </c>
      <c r="D13" s="57">
        <v>25.8</v>
      </c>
      <c r="G13" s="57">
        <v>29</v>
      </c>
      <c r="H13" s="57">
        <v>-14.1</v>
      </c>
      <c r="I13" s="57">
        <v>6.1</v>
      </c>
      <c r="J13" s="57">
        <v>-17.100000000000001</v>
      </c>
      <c r="K13" s="57">
        <v>-5.7</v>
      </c>
      <c r="L13" s="57">
        <v>64</v>
      </c>
    </row>
    <row r="14" spans="1:13" x14ac:dyDescent="0.25">
      <c r="A14" s="57">
        <v>840</v>
      </c>
      <c r="B14" s="58">
        <v>42438</v>
      </c>
      <c r="D14" s="57">
        <v>25.8</v>
      </c>
      <c r="G14" s="57">
        <v>29.3</v>
      </c>
      <c r="H14" s="57">
        <v>-12.7</v>
      </c>
      <c r="I14" s="57">
        <v>5.9</v>
      </c>
      <c r="J14" s="57">
        <v>-15.7</v>
      </c>
      <c r="K14" s="57">
        <v>-5.2</v>
      </c>
      <c r="L14" s="57">
        <v>64</v>
      </c>
    </row>
    <row r="15" spans="1:13" x14ac:dyDescent="0.25">
      <c r="A15" s="57">
        <v>840</v>
      </c>
      <c r="B15" s="58">
        <v>42439</v>
      </c>
      <c r="D15" s="57">
        <v>25.8</v>
      </c>
      <c r="G15" s="57">
        <v>29.3</v>
      </c>
      <c r="H15" s="57">
        <v>-11.4</v>
      </c>
      <c r="I15" s="57">
        <v>11.6</v>
      </c>
      <c r="J15" s="57">
        <v>-12.8</v>
      </c>
      <c r="K15" s="57">
        <v>0.4</v>
      </c>
      <c r="L15" s="57">
        <v>63</v>
      </c>
    </row>
    <row r="16" spans="1:13" x14ac:dyDescent="0.25">
      <c r="A16" s="57">
        <v>840</v>
      </c>
      <c r="B16" s="58">
        <v>42440</v>
      </c>
      <c r="D16" s="57">
        <v>25.8</v>
      </c>
      <c r="G16" s="57">
        <v>29.3</v>
      </c>
      <c r="H16" s="57">
        <v>-5.7</v>
      </c>
      <c r="I16" s="57">
        <v>12.1</v>
      </c>
      <c r="J16" s="57">
        <v>-8.1999999999999993</v>
      </c>
      <c r="K16" s="57">
        <v>2.4</v>
      </c>
      <c r="L16" s="57">
        <v>63</v>
      </c>
    </row>
    <row r="17" spans="1:12" x14ac:dyDescent="0.25">
      <c r="A17" s="57">
        <v>840</v>
      </c>
      <c r="B17" s="58">
        <v>42441</v>
      </c>
      <c r="D17" s="57">
        <v>25.8</v>
      </c>
      <c r="G17" s="57">
        <v>29.5</v>
      </c>
      <c r="H17" s="57">
        <v>2.1</v>
      </c>
      <c r="I17" s="57">
        <v>6.2</v>
      </c>
      <c r="J17" s="57">
        <v>-8</v>
      </c>
      <c r="K17" s="57">
        <v>-1.3</v>
      </c>
      <c r="L17" s="57">
        <v>60</v>
      </c>
    </row>
    <row r="18" spans="1:12" x14ac:dyDescent="0.25">
      <c r="A18" s="57">
        <v>840</v>
      </c>
      <c r="B18" s="58">
        <v>42442</v>
      </c>
      <c r="D18" s="57">
        <v>25.8</v>
      </c>
      <c r="G18" s="57">
        <v>29.5</v>
      </c>
      <c r="H18" s="57">
        <v>-6.1</v>
      </c>
      <c r="I18" s="57">
        <v>8.4</v>
      </c>
      <c r="J18" s="57">
        <v>-10.4</v>
      </c>
      <c r="K18" s="57">
        <v>-0.7</v>
      </c>
      <c r="L18" s="57">
        <v>60</v>
      </c>
    </row>
    <row r="19" spans="1:12" x14ac:dyDescent="0.25">
      <c r="A19" s="57">
        <v>840</v>
      </c>
      <c r="B19" s="58">
        <v>42443</v>
      </c>
      <c r="D19" s="57">
        <v>25.8</v>
      </c>
      <c r="G19" s="57">
        <v>29.5</v>
      </c>
      <c r="H19" s="57">
        <v>-0.1</v>
      </c>
      <c r="I19" s="57">
        <v>7.1</v>
      </c>
      <c r="J19" s="57">
        <v>-2.1</v>
      </c>
      <c r="K19" s="57">
        <v>1</v>
      </c>
      <c r="L19" s="57">
        <v>60</v>
      </c>
    </row>
    <row r="20" spans="1:12" x14ac:dyDescent="0.25">
      <c r="A20" s="57">
        <v>840</v>
      </c>
      <c r="B20" s="58">
        <v>42444</v>
      </c>
      <c r="D20" s="57">
        <v>25.8</v>
      </c>
      <c r="G20" s="57">
        <v>29.5</v>
      </c>
      <c r="H20" s="57">
        <v>-1.4</v>
      </c>
      <c r="I20" s="57">
        <v>4.4000000000000004</v>
      </c>
      <c r="J20" s="57">
        <v>-7.6</v>
      </c>
      <c r="K20" s="57">
        <v>-1.7</v>
      </c>
      <c r="L20" s="57">
        <v>60</v>
      </c>
    </row>
    <row r="21" spans="1:12" x14ac:dyDescent="0.25">
      <c r="A21" s="57">
        <v>840</v>
      </c>
      <c r="B21" s="58">
        <v>42445</v>
      </c>
      <c r="D21" s="57">
        <v>25.8</v>
      </c>
      <c r="G21" s="57">
        <v>29.5</v>
      </c>
      <c r="H21" s="57">
        <v>-4.5</v>
      </c>
      <c r="I21" s="57">
        <v>5.4</v>
      </c>
      <c r="J21" s="57">
        <v>-12.3</v>
      </c>
      <c r="K21" s="57">
        <v>-3.1</v>
      </c>
      <c r="L21" s="57">
        <v>59</v>
      </c>
    </row>
    <row r="22" spans="1:12" x14ac:dyDescent="0.25">
      <c r="A22" s="57">
        <v>840</v>
      </c>
      <c r="B22" s="58">
        <v>42446</v>
      </c>
      <c r="D22" s="57">
        <v>25.8</v>
      </c>
      <c r="G22" s="57">
        <v>29.5</v>
      </c>
      <c r="H22" s="57">
        <v>-11</v>
      </c>
      <c r="I22" s="57">
        <v>7.3</v>
      </c>
      <c r="J22" s="57">
        <v>-13.5</v>
      </c>
      <c r="K22" s="57">
        <v>-2.7</v>
      </c>
      <c r="L22" s="57">
        <v>59</v>
      </c>
    </row>
    <row r="23" spans="1:12" x14ac:dyDescent="0.25">
      <c r="A23" s="57">
        <v>840</v>
      </c>
      <c r="B23" s="58">
        <v>42447</v>
      </c>
      <c r="D23" s="57">
        <v>25.8</v>
      </c>
      <c r="G23" s="57">
        <v>29.5</v>
      </c>
      <c r="H23" s="57">
        <v>-7.4</v>
      </c>
      <c r="I23" s="57">
        <v>9.5</v>
      </c>
      <c r="J23" s="57">
        <v>-10.9</v>
      </c>
      <c r="K23" s="57">
        <v>-0.7</v>
      </c>
      <c r="L23" s="57">
        <v>58</v>
      </c>
    </row>
    <row r="24" spans="1:12" x14ac:dyDescent="0.25">
      <c r="A24" s="57">
        <v>840</v>
      </c>
      <c r="B24" s="58">
        <v>42448</v>
      </c>
      <c r="D24" s="57">
        <v>25.7</v>
      </c>
      <c r="G24" s="57">
        <v>29.5</v>
      </c>
      <c r="H24" s="57">
        <v>-8.6999999999999993</v>
      </c>
      <c r="I24" s="57">
        <v>8.3000000000000007</v>
      </c>
      <c r="J24" s="57">
        <v>-11.6</v>
      </c>
      <c r="K24" s="57">
        <v>-2.2000000000000002</v>
      </c>
      <c r="L24" s="57">
        <v>57</v>
      </c>
    </row>
    <row r="25" spans="1:12" x14ac:dyDescent="0.25">
      <c r="A25" s="57">
        <v>840</v>
      </c>
      <c r="B25" s="58">
        <v>42449</v>
      </c>
      <c r="D25" s="57">
        <v>25.5</v>
      </c>
      <c r="G25" s="57">
        <v>29.5</v>
      </c>
      <c r="H25" s="57">
        <v>-10.199999999999999</v>
      </c>
      <c r="I25" s="57">
        <v>8.9</v>
      </c>
      <c r="J25" s="57">
        <v>-12.2</v>
      </c>
      <c r="K25" s="57">
        <v>-1.1000000000000001</v>
      </c>
      <c r="L25" s="57">
        <v>57</v>
      </c>
    </row>
    <row r="26" spans="1:12" x14ac:dyDescent="0.25">
      <c r="A26" s="57">
        <v>840</v>
      </c>
      <c r="B26" s="58">
        <v>42450</v>
      </c>
      <c r="D26" s="57">
        <v>25</v>
      </c>
      <c r="G26" s="57">
        <v>29.5</v>
      </c>
      <c r="H26" s="57">
        <v>-6.3</v>
      </c>
      <c r="I26" s="57">
        <v>10.6</v>
      </c>
      <c r="J26" s="57">
        <v>-7.4</v>
      </c>
      <c r="K26" s="57">
        <v>2.7</v>
      </c>
      <c r="L26" s="57">
        <v>55</v>
      </c>
    </row>
    <row r="27" spans="1:12" x14ac:dyDescent="0.25">
      <c r="A27" s="57">
        <v>840</v>
      </c>
      <c r="B27" s="58">
        <v>42451</v>
      </c>
      <c r="D27" s="57">
        <v>24.6</v>
      </c>
      <c r="G27" s="57">
        <v>29.5</v>
      </c>
      <c r="H27" s="57">
        <v>3.1</v>
      </c>
      <c r="I27" s="57">
        <v>6.8</v>
      </c>
      <c r="J27" s="57">
        <v>-6.2</v>
      </c>
      <c r="K27" s="57">
        <v>2.2999999999999998</v>
      </c>
      <c r="L27" s="57">
        <v>54</v>
      </c>
    </row>
    <row r="28" spans="1:12" x14ac:dyDescent="0.25">
      <c r="A28" s="57">
        <v>840</v>
      </c>
      <c r="B28" s="58">
        <v>42452</v>
      </c>
      <c r="D28" s="57">
        <v>24.6</v>
      </c>
      <c r="G28" s="57">
        <v>29.5</v>
      </c>
      <c r="H28" s="57">
        <v>-6.2</v>
      </c>
      <c r="I28" s="57">
        <v>3.4</v>
      </c>
      <c r="J28" s="57">
        <v>-12.6</v>
      </c>
      <c r="K28" s="57">
        <v>-5.2</v>
      </c>
      <c r="L28" s="57">
        <v>54</v>
      </c>
    </row>
    <row r="29" spans="1:12" x14ac:dyDescent="0.25">
      <c r="A29" s="57">
        <v>840</v>
      </c>
      <c r="B29" s="58">
        <v>42453</v>
      </c>
      <c r="D29" s="57">
        <v>24.9</v>
      </c>
      <c r="G29" s="57">
        <v>29.7</v>
      </c>
      <c r="H29" s="57">
        <v>-10.3</v>
      </c>
      <c r="I29" s="57">
        <v>5.4</v>
      </c>
      <c r="J29" s="57">
        <v>-15.7</v>
      </c>
      <c r="K29" s="57">
        <v>-3.5</v>
      </c>
      <c r="L29" s="57">
        <v>56</v>
      </c>
    </row>
    <row r="30" spans="1:12" x14ac:dyDescent="0.25">
      <c r="A30" s="57">
        <v>840</v>
      </c>
      <c r="B30" s="58">
        <v>42454</v>
      </c>
      <c r="D30" s="57">
        <v>24.9</v>
      </c>
      <c r="G30" s="57">
        <v>29.7</v>
      </c>
      <c r="H30" s="57">
        <v>-9.9</v>
      </c>
      <c r="I30" s="57">
        <v>4.5999999999999996</v>
      </c>
      <c r="J30" s="57">
        <v>-12.6</v>
      </c>
      <c r="K30" s="57">
        <v>-3.7</v>
      </c>
      <c r="L30" s="57">
        <v>55</v>
      </c>
    </row>
    <row r="31" spans="1:12" x14ac:dyDescent="0.25">
      <c r="A31" s="57">
        <v>840</v>
      </c>
      <c r="B31" s="58">
        <v>42455</v>
      </c>
      <c r="D31" s="57">
        <v>24.9</v>
      </c>
      <c r="G31" s="57">
        <v>29.7</v>
      </c>
      <c r="H31" s="57">
        <v>-4.9000000000000004</v>
      </c>
      <c r="I31" s="57">
        <v>3.4</v>
      </c>
      <c r="J31" s="57">
        <v>-18.399999999999999</v>
      </c>
      <c r="K31" s="57">
        <v>-7.6</v>
      </c>
      <c r="L31" s="57">
        <v>55</v>
      </c>
    </row>
    <row r="32" spans="1:12" x14ac:dyDescent="0.25">
      <c r="A32" s="57">
        <v>840</v>
      </c>
      <c r="B32" s="58">
        <v>42456</v>
      </c>
      <c r="D32" s="57">
        <v>25.5</v>
      </c>
      <c r="G32" s="57">
        <v>30.5</v>
      </c>
      <c r="H32" s="57">
        <v>-18</v>
      </c>
      <c r="I32" s="57">
        <v>4.3</v>
      </c>
      <c r="J32" s="57">
        <v>-19.8</v>
      </c>
      <c r="K32" s="57">
        <v>-6.5</v>
      </c>
      <c r="L32" s="57">
        <v>61</v>
      </c>
    </row>
    <row r="33" spans="1:12" x14ac:dyDescent="0.25">
      <c r="A33" s="57">
        <v>840</v>
      </c>
      <c r="B33" s="58">
        <v>42457</v>
      </c>
      <c r="D33" s="57">
        <v>25.5</v>
      </c>
      <c r="G33" s="57">
        <v>30.5</v>
      </c>
      <c r="H33" s="57">
        <v>-8.3000000000000007</v>
      </c>
      <c r="I33" s="57">
        <v>7.8</v>
      </c>
      <c r="J33" s="57">
        <v>-12.3</v>
      </c>
      <c r="K33" s="57">
        <v>-0.6</v>
      </c>
      <c r="L33" s="57">
        <v>61</v>
      </c>
    </row>
    <row r="34" spans="1:12" x14ac:dyDescent="0.25">
      <c r="A34" s="57">
        <v>840</v>
      </c>
      <c r="B34" s="58">
        <v>42458</v>
      </c>
      <c r="D34" s="57">
        <v>25.5</v>
      </c>
      <c r="G34" s="57">
        <v>31.1</v>
      </c>
      <c r="H34" s="57">
        <v>0.2</v>
      </c>
      <c r="I34" s="57">
        <v>2</v>
      </c>
      <c r="J34" s="57">
        <v>-6.9</v>
      </c>
      <c r="K34" s="57">
        <v>-2.2999999999999998</v>
      </c>
      <c r="L34" s="57">
        <v>65</v>
      </c>
    </row>
    <row r="35" spans="1:12" x14ac:dyDescent="0.25">
      <c r="A35" s="57">
        <v>840</v>
      </c>
      <c r="B35" s="58">
        <v>42459</v>
      </c>
      <c r="D35" s="57">
        <v>26.1</v>
      </c>
      <c r="G35" s="57">
        <v>31.7</v>
      </c>
      <c r="H35" s="57">
        <v>-6.8</v>
      </c>
      <c r="I35" s="57">
        <v>-0.5</v>
      </c>
      <c r="J35" s="57">
        <v>-16.8</v>
      </c>
      <c r="K35" s="57">
        <v>-7.8</v>
      </c>
      <c r="L35" s="57">
        <v>68</v>
      </c>
    </row>
    <row r="36" spans="1:12" x14ac:dyDescent="0.25">
      <c r="A36" s="57">
        <v>840</v>
      </c>
      <c r="B36" s="58">
        <v>42460</v>
      </c>
      <c r="D36" s="57">
        <v>26.7</v>
      </c>
      <c r="G36" s="57">
        <v>31.7</v>
      </c>
      <c r="H36" s="57">
        <v>-16.8</v>
      </c>
      <c r="I36" s="57">
        <v>2.7</v>
      </c>
      <c r="J36" s="57">
        <v>-18.399999999999999</v>
      </c>
      <c r="K36" s="57">
        <v>-6.1</v>
      </c>
      <c r="L36" s="57">
        <v>68</v>
      </c>
    </row>
    <row r="37" spans="1:12" x14ac:dyDescent="0.25">
      <c r="A37" s="57">
        <v>840</v>
      </c>
      <c r="B37" s="58">
        <v>42461</v>
      </c>
      <c r="D37" s="57">
        <v>26.7</v>
      </c>
      <c r="G37" s="57">
        <v>31.7</v>
      </c>
      <c r="H37" s="57">
        <v>-5.5</v>
      </c>
      <c r="I37" s="57">
        <v>7.2</v>
      </c>
      <c r="J37" s="57">
        <v>-16</v>
      </c>
      <c r="K37" s="57">
        <v>-3.8</v>
      </c>
      <c r="L37" s="57">
        <v>66</v>
      </c>
    </row>
    <row r="38" spans="1:12" s="59" customFormat="1" x14ac:dyDescent="0.25">
      <c r="A38" s="59">
        <v>840</v>
      </c>
      <c r="B38" s="60">
        <v>42462</v>
      </c>
      <c r="D38" s="59">
        <v>26.7</v>
      </c>
      <c r="G38" s="59">
        <v>31.7</v>
      </c>
      <c r="H38" s="59">
        <v>-12.1</v>
      </c>
      <c r="I38" s="59">
        <v>9</v>
      </c>
      <c r="J38" s="59">
        <v>-15.5</v>
      </c>
      <c r="K38" s="59">
        <v>-2.2000000000000002</v>
      </c>
      <c r="L38" s="59">
        <v>63</v>
      </c>
    </row>
    <row r="39" spans="1:12" x14ac:dyDescent="0.25">
      <c r="A39" s="57">
        <v>840</v>
      </c>
      <c r="B39" s="58">
        <v>42463</v>
      </c>
      <c r="D39" s="57">
        <v>26.4</v>
      </c>
      <c r="E39" s="57">
        <f>+D38-D39</f>
        <v>0.30000000000000071</v>
      </c>
      <c r="F39" s="57"/>
      <c r="G39" s="57">
        <v>31.7</v>
      </c>
      <c r="H39" s="57">
        <v>-8.9</v>
      </c>
      <c r="I39" s="57">
        <v>11.4</v>
      </c>
      <c r="J39" s="57">
        <v>-10.3</v>
      </c>
      <c r="K39" s="57">
        <v>1.1000000000000001</v>
      </c>
      <c r="L39" s="57">
        <v>61</v>
      </c>
    </row>
    <row r="40" spans="1:12" x14ac:dyDescent="0.25">
      <c r="A40" s="57">
        <v>840</v>
      </c>
      <c r="B40" s="58">
        <v>42464</v>
      </c>
      <c r="D40" s="57">
        <v>26</v>
      </c>
      <c r="E40" s="57">
        <f t="shared" ref="E40:E43" si="0">+D39-D40</f>
        <v>0.39999999999999858</v>
      </c>
      <c r="F40" s="57"/>
      <c r="G40" s="57">
        <v>31.7</v>
      </c>
      <c r="H40" s="57">
        <v>-3.4</v>
      </c>
      <c r="I40" s="57">
        <v>12</v>
      </c>
      <c r="J40" s="57">
        <v>-6.6</v>
      </c>
      <c r="K40" s="57">
        <v>3.4</v>
      </c>
      <c r="L40" s="57">
        <v>59</v>
      </c>
    </row>
    <row r="41" spans="1:12" x14ac:dyDescent="0.25">
      <c r="A41" s="57">
        <v>840</v>
      </c>
      <c r="B41" s="58">
        <v>42465</v>
      </c>
      <c r="D41" s="57">
        <v>25.1</v>
      </c>
      <c r="E41" s="57">
        <f t="shared" si="0"/>
        <v>0.89999999999999858</v>
      </c>
      <c r="F41" s="57"/>
      <c r="G41" s="57">
        <v>31.7</v>
      </c>
      <c r="H41" s="57">
        <v>-1.1000000000000001</v>
      </c>
      <c r="I41" s="57">
        <v>10.5</v>
      </c>
      <c r="J41" s="57">
        <v>-8.5</v>
      </c>
      <c r="K41" s="57">
        <v>1.5</v>
      </c>
      <c r="L41" s="57">
        <v>55</v>
      </c>
    </row>
    <row r="42" spans="1:12" x14ac:dyDescent="0.25">
      <c r="A42" s="57">
        <v>840</v>
      </c>
      <c r="B42" s="58">
        <v>42466</v>
      </c>
      <c r="D42" s="57">
        <v>24.9</v>
      </c>
      <c r="E42" s="57">
        <f t="shared" si="0"/>
        <v>0.20000000000000284</v>
      </c>
      <c r="F42" s="57"/>
      <c r="G42" s="57">
        <v>31.7</v>
      </c>
      <c r="H42" s="57">
        <v>-7.9</v>
      </c>
      <c r="I42" s="57">
        <v>12.1</v>
      </c>
      <c r="J42" s="57">
        <v>-10.9</v>
      </c>
      <c r="K42" s="57">
        <v>1.3</v>
      </c>
      <c r="L42" s="57">
        <v>54</v>
      </c>
    </row>
    <row r="43" spans="1:12" x14ac:dyDescent="0.25">
      <c r="A43" s="57">
        <v>840</v>
      </c>
      <c r="B43" s="58">
        <v>42467</v>
      </c>
      <c r="D43" s="57">
        <v>24.3</v>
      </c>
      <c r="E43" s="57">
        <f t="shared" si="0"/>
        <v>0.59999999999999787</v>
      </c>
      <c r="F43" s="57">
        <f>+AVERAGE(E39:E43)</f>
        <v>0.4799999999999997</v>
      </c>
      <c r="G43" s="57">
        <v>31.8</v>
      </c>
      <c r="H43" s="57">
        <v>-2.8</v>
      </c>
      <c r="I43" s="57">
        <v>15.7</v>
      </c>
      <c r="J43" s="57">
        <v>-3.7</v>
      </c>
      <c r="K43" s="57">
        <v>6.5</v>
      </c>
      <c r="L43" s="57">
        <v>52</v>
      </c>
    </row>
    <row r="44" spans="1:12" x14ac:dyDescent="0.25">
      <c r="A44" s="57">
        <v>840</v>
      </c>
      <c r="B44" s="58">
        <v>42468</v>
      </c>
      <c r="D44" s="57">
        <v>23.7</v>
      </c>
      <c r="E44" s="57">
        <f t="shared" ref="E44:E96" si="1">+D43-D44</f>
        <v>0.60000000000000142</v>
      </c>
      <c r="F44" s="57">
        <f t="shared" ref="F44:F96" si="2">+AVERAGE(E40:E44)</f>
        <v>0.53999999999999981</v>
      </c>
      <c r="G44" s="57">
        <v>31.8</v>
      </c>
      <c r="H44" s="57">
        <v>-1.2</v>
      </c>
      <c r="I44" s="57">
        <v>8.8000000000000007</v>
      </c>
      <c r="J44" s="57">
        <v>-2.7</v>
      </c>
      <c r="K44" s="57">
        <v>2.8</v>
      </c>
      <c r="L44" s="57">
        <v>51</v>
      </c>
    </row>
    <row r="45" spans="1:12" x14ac:dyDescent="0.25">
      <c r="A45" s="57">
        <v>840</v>
      </c>
      <c r="B45" s="58">
        <v>42469</v>
      </c>
      <c r="D45" s="57">
        <v>22.8</v>
      </c>
      <c r="E45" s="57">
        <f t="shared" si="1"/>
        <v>0.89999999999999858</v>
      </c>
      <c r="F45" s="57">
        <f t="shared" si="2"/>
        <v>0.6399999999999999</v>
      </c>
      <c r="G45" s="57">
        <v>32</v>
      </c>
      <c r="H45" s="57">
        <v>1.2</v>
      </c>
      <c r="I45" s="57">
        <v>7.3</v>
      </c>
      <c r="J45" s="57">
        <v>-0.7</v>
      </c>
      <c r="K45" s="57">
        <v>1.9</v>
      </c>
      <c r="L45" s="57">
        <v>50</v>
      </c>
    </row>
    <row r="46" spans="1:12" x14ac:dyDescent="0.25">
      <c r="A46" s="57">
        <v>840</v>
      </c>
      <c r="B46" s="58">
        <v>42470</v>
      </c>
      <c r="D46" s="57">
        <v>22.8</v>
      </c>
      <c r="E46" s="57">
        <f t="shared" si="1"/>
        <v>0</v>
      </c>
      <c r="F46" s="57">
        <f t="shared" si="2"/>
        <v>0.46000000000000013</v>
      </c>
      <c r="G46" s="57">
        <v>32.200000000000003</v>
      </c>
      <c r="H46" s="57">
        <v>-0.5</v>
      </c>
      <c r="I46" s="57">
        <v>10.1</v>
      </c>
      <c r="J46" s="57">
        <v>-2.9</v>
      </c>
      <c r="K46" s="57">
        <v>3.6</v>
      </c>
      <c r="L46" s="57">
        <v>50</v>
      </c>
    </row>
    <row r="47" spans="1:12" x14ac:dyDescent="0.25">
      <c r="A47" s="57">
        <v>840</v>
      </c>
      <c r="B47" s="58">
        <v>42471</v>
      </c>
      <c r="D47" s="57">
        <v>22.8</v>
      </c>
      <c r="E47" s="57">
        <f t="shared" si="1"/>
        <v>0</v>
      </c>
      <c r="F47" s="57">
        <f t="shared" si="2"/>
        <v>0.4199999999999996</v>
      </c>
      <c r="G47" s="57">
        <v>32.299999999999997</v>
      </c>
      <c r="H47" s="57">
        <v>-2.9</v>
      </c>
      <c r="I47" s="57">
        <v>8.6999999999999993</v>
      </c>
      <c r="J47" s="57">
        <v>-4.8</v>
      </c>
      <c r="K47" s="57">
        <v>0.8</v>
      </c>
      <c r="L47" s="57">
        <v>48</v>
      </c>
    </row>
    <row r="48" spans="1:12" x14ac:dyDescent="0.25">
      <c r="A48" s="57">
        <v>840</v>
      </c>
      <c r="B48" s="58">
        <v>42472</v>
      </c>
      <c r="D48" s="57">
        <v>22.8</v>
      </c>
      <c r="E48" s="57">
        <f t="shared" si="1"/>
        <v>0</v>
      </c>
      <c r="F48" s="57">
        <f t="shared" si="2"/>
        <v>0.3</v>
      </c>
      <c r="G48" s="57">
        <v>32.299999999999997</v>
      </c>
      <c r="H48" s="57">
        <v>-2.4</v>
      </c>
      <c r="I48" s="57">
        <v>10</v>
      </c>
      <c r="J48" s="57">
        <v>-2.4</v>
      </c>
      <c r="K48" s="57">
        <v>2.4</v>
      </c>
      <c r="L48" s="57">
        <v>48</v>
      </c>
    </row>
    <row r="49" spans="1:12" x14ac:dyDescent="0.25">
      <c r="A49" s="57">
        <v>840</v>
      </c>
      <c r="B49" s="58">
        <v>42473</v>
      </c>
      <c r="D49" s="57">
        <v>22.8</v>
      </c>
      <c r="E49" s="57">
        <f t="shared" si="1"/>
        <v>0</v>
      </c>
      <c r="F49" s="57">
        <f t="shared" si="2"/>
        <v>0.17999999999999972</v>
      </c>
      <c r="G49" s="57">
        <v>32.4</v>
      </c>
      <c r="H49" s="57">
        <v>-1.2</v>
      </c>
      <c r="I49" s="57">
        <v>12.3</v>
      </c>
      <c r="J49" s="57">
        <v>-4.2</v>
      </c>
      <c r="K49" s="57">
        <v>3.2</v>
      </c>
      <c r="L49" s="57">
        <v>48</v>
      </c>
    </row>
    <row r="50" spans="1:12" x14ac:dyDescent="0.25">
      <c r="A50" s="57">
        <v>840</v>
      </c>
      <c r="B50" s="58">
        <v>42474</v>
      </c>
      <c r="D50" s="57">
        <v>22.4</v>
      </c>
      <c r="E50" s="57">
        <f t="shared" si="1"/>
        <v>0.40000000000000213</v>
      </c>
      <c r="F50" s="57">
        <f t="shared" si="2"/>
        <v>8.0000000000000432E-2</v>
      </c>
      <c r="G50" s="57">
        <v>32.4</v>
      </c>
      <c r="H50" s="57">
        <v>-0.5</v>
      </c>
      <c r="I50" s="57">
        <v>10.5</v>
      </c>
      <c r="J50" s="57">
        <v>-2.2999999999999998</v>
      </c>
      <c r="K50" s="57">
        <v>5</v>
      </c>
      <c r="L50" s="57">
        <v>46</v>
      </c>
    </row>
    <row r="51" spans="1:12" x14ac:dyDescent="0.25">
      <c r="A51" s="57">
        <v>840</v>
      </c>
      <c r="B51" s="58">
        <v>42475</v>
      </c>
      <c r="D51" s="57">
        <v>21.7</v>
      </c>
      <c r="E51" s="57">
        <f t="shared" si="1"/>
        <v>0.69999999999999929</v>
      </c>
      <c r="F51" s="57">
        <f t="shared" si="2"/>
        <v>0.22000000000000028</v>
      </c>
      <c r="G51" s="57">
        <v>32.5</v>
      </c>
      <c r="H51" s="57">
        <v>4.5</v>
      </c>
      <c r="I51" s="57">
        <v>7.7</v>
      </c>
      <c r="J51" s="57">
        <v>-3.3</v>
      </c>
      <c r="K51" s="57">
        <v>1.7</v>
      </c>
      <c r="L51" s="57">
        <v>44</v>
      </c>
    </row>
    <row r="52" spans="1:12" x14ac:dyDescent="0.25">
      <c r="A52" s="57">
        <v>840</v>
      </c>
      <c r="B52" s="58">
        <v>42476</v>
      </c>
      <c r="D52" s="57">
        <v>21.9</v>
      </c>
      <c r="E52" s="57">
        <f t="shared" si="1"/>
        <v>-0.19999999999999929</v>
      </c>
      <c r="F52" s="57">
        <f t="shared" si="2"/>
        <v>0.18000000000000044</v>
      </c>
      <c r="G52" s="57">
        <v>32.700000000000003</v>
      </c>
      <c r="H52" s="57">
        <v>-0.5</v>
      </c>
      <c r="I52" s="57">
        <v>3.7</v>
      </c>
      <c r="J52" s="57">
        <v>-6</v>
      </c>
      <c r="K52" s="57">
        <v>-2.2999999999999998</v>
      </c>
      <c r="L52" s="57">
        <v>46</v>
      </c>
    </row>
    <row r="53" spans="1:12" x14ac:dyDescent="0.25">
      <c r="A53" s="57">
        <v>840</v>
      </c>
      <c r="B53" s="58">
        <v>42477</v>
      </c>
      <c r="D53" s="57">
        <v>22.7</v>
      </c>
      <c r="E53" s="57">
        <f t="shared" si="1"/>
        <v>-0.80000000000000071</v>
      </c>
      <c r="F53" s="57">
        <f t="shared" si="2"/>
        <v>2.0000000000000285E-2</v>
      </c>
      <c r="G53" s="57">
        <v>33.4</v>
      </c>
      <c r="H53" s="57">
        <v>-5.9</v>
      </c>
      <c r="I53" s="57">
        <v>2</v>
      </c>
      <c r="J53" s="57">
        <v>-9.3000000000000007</v>
      </c>
      <c r="K53" s="57">
        <v>-3.2</v>
      </c>
      <c r="L53" s="57">
        <v>52</v>
      </c>
    </row>
    <row r="54" spans="1:12" x14ac:dyDescent="0.25">
      <c r="A54" s="57">
        <v>840</v>
      </c>
      <c r="B54" s="58">
        <v>42478</v>
      </c>
      <c r="D54" s="57">
        <v>23.2</v>
      </c>
      <c r="E54" s="57">
        <f t="shared" si="1"/>
        <v>-0.5</v>
      </c>
      <c r="F54" s="57">
        <f t="shared" si="2"/>
        <v>-7.999999999999971E-2</v>
      </c>
      <c r="G54" s="57">
        <v>33.700000000000003</v>
      </c>
      <c r="H54" s="57">
        <v>-4.5</v>
      </c>
      <c r="I54" s="57">
        <v>5.6</v>
      </c>
      <c r="J54" s="57">
        <v>-4.8</v>
      </c>
      <c r="K54" s="57">
        <v>-2</v>
      </c>
      <c r="L54" s="57">
        <v>55</v>
      </c>
    </row>
    <row r="55" spans="1:12" x14ac:dyDescent="0.25">
      <c r="A55" s="57">
        <v>840</v>
      </c>
      <c r="B55" s="58">
        <v>42479</v>
      </c>
      <c r="D55" s="57">
        <v>23.8</v>
      </c>
      <c r="E55" s="57">
        <f t="shared" si="1"/>
        <v>-0.60000000000000142</v>
      </c>
      <c r="F55" s="57">
        <f t="shared" si="2"/>
        <v>-0.28000000000000042</v>
      </c>
      <c r="G55" s="57">
        <v>34.200000000000003</v>
      </c>
      <c r="H55" s="57">
        <v>-3.7</v>
      </c>
      <c r="I55" s="57">
        <v>5.5</v>
      </c>
      <c r="J55" s="57">
        <v>-8</v>
      </c>
      <c r="K55" s="57">
        <v>-2.1</v>
      </c>
      <c r="L55" s="57">
        <v>55</v>
      </c>
    </row>
    <row r="56" spans="1:12" x14ac:dyDescent="0.25">
      <c r="A56" s="57">
        <v>840</v>
      </c>
      <c r="B56" s="58">
        <v>42480</v>
      </c>
      <c r="D56" s="57">
        <v>23.8</v>
      </c>
      <c r="E56" s="57">
        <f t="shared" si="1"/>
        <v>0</v>
      </c>
      <c r="F56" s="57">
        <f t="shared" si="2"/>
        <v>-0.42000000000000026</v>
      </c>
      <c r="G56" s="57">
        <v>34.4</v>
      </c>
      <c r="H56" s="57">
        <v>-7.6</v>
      </c>
      <c r="I56" s="57">
        <v>11.4</v>
      </c>
      <c r="J56" s="57">
        <v>-9.1999999999999993</v>
      </c>
      <c r="K56" s="57">
        <v>0.8</v>
      </c>
      <c r="L56" s="57">
        <v>56</v>
      </c>
    </row>
    <row r="57" spans="1:12" x14ac:dyDescent="0.25">
      <c r="A57" s="57">
        <v>840</v>
      </c>
      <c r="B57" s="58">
        <v>42481</v>
      </c>
      <c r="D57" s="57">
        <v>23.8</v>
      </c>
      <c r="E57" s="57">
        <f t="shared" si="1"/>
        <v>0</v>
      </c>
      <c r="F57" s="57">
        <f t="shared" si="2"/>
        <v>-0.38000000000000045</v>
      </c>
      <c r="G57" s="57">
        <v>34.6</v>
      </c>
      <c r="H57" s="57">
        <v>-3.8</v>
      </c>
      <c r="I57" s="57">
        <v>13.6</v>
      </c>
      <c r="J57" s="57">
        <v>-7.5</v>
      </c>
      <c r="K57" s="57">
        <v>3.3</v>
      </c>
      <c r="L57" s="57">
        <v>52</v>
      </c>
    </row>
    <row r="58" spans="1:12" x14ac:dyDescent="0.25">
      <c r="A58" s="57">
        <v>840</v>
      </c>
      <c r="B58" s="58">
        <v>42482</v>
      </c>
      <c r="D58" s="57">
        <v>23.6</v>
      </c>
      <c r="E58" s="57">
        <f t="shared" si="1"/>
        <v>0.19999999999999929</v>
      </c>
      <c r="F58" s="57">
        <f t="shared" si="2"/>
        <v>-0.18000000000000044</v>
      </c>
      <c r="G58" s="57">
        <v>34.6</v>
      </c>
      <c r="H58" s="57">
        <v>-2.2999999999999998</v>
      </c>
      <c r="I58" s="57">
        <v>14.7</v>
      </c>
      <c r="J58" s="57">
        <v>-3.8</v>
      </c>
      <c r="K58" s="57">
        <v>5.9</v>
      </c>
      <c r="L58" s="57">
        <v>50</v>
      </c>
    </row>
    <row r="59" spans="1:12" x14ac:dyDescent="0.25">
      <c r="A59" s="57">
        <v>840</v>
      </c>
      <c r="B59" s="58">
        <v>42483</v>
      </c>
      <c r="D59" s="57">
        <v>22.8</v>
      </c>
      <c r="E59" s="57">
        <f t="shared" si="1"/>
        <v>0.80000000000000071</v>
      </c>
      <c r="F59" s="57">
        <f t="shared" si="2"/>
        <v>7.999999999999971E-2</v>
      </c>
      <c r="G59" s="57">
        <v>34.6</v>
      </c>
      <c r="H59" s="57">
        <v>5</v>
      </c>
      <c r="I59" s="57">
        <v>11.3</v>
      </c>
      <c r="J59" s="57">
        <v>-3.4</v>
      </c>
      <c r="K59" s="57">
        <v>5.3</v>
      </c>
      <c r="L59" s="57">
        <v>47</v>
      </c>
    </row>
    <row r="60" spans="1:12" x14ac:dyDescent="0.25">
      <c r="A60" s="57">
        <v>840</v>
      </c>
      <c r="B60" s="58">
        <v>42484</v>
      </c>
      <c r="D60" s="57">
        <v>22.5</v>
      </c>
      <c r="E60" s="57">
        <f t="shared" si="1"/>
        <v>0.30000000000000071</v>
      </c>
      <c r="F60" s="57">
        <f t="shared" si="2"/>
        <v>0.26000000000000012</v>
      </c>
      <c r="G60" s="57">
        <v>34.6</v>
      </c>
      <c r="H60" s="57">
        <v>-3.2</v>
      </c>
      <c r="I60" s="57">
        <v>9.8000000000000007</v>
      </c>
      <c r="J60" s="57">
        <v>-7.1</v>
      </c>
      <c r="K60" s="57">
        <v>2</v>
      </c>
      <c r="L60" s="57">
        <v>46</v>
      </c>
    </row>
    <row r="61" spans="1:12" x14ac:dyDescent="0.25">
      <c r="A61" s="57">
        <v>840</v>
      </c>
      <c r="B61" s="58">
        <v>42485</v>
      </c>
      <c r="D61" s="57">
        <v>21.8</v>
      </c>
      <c r="E61" s="57">
        <f t="shared" si="1"/>
        <v>0.69999999999999929</v>
      </c>
      <c r="F61" s="57">
        <f t="shared" si="2"/>
        <v>0.4</v>
      </c>
      <c r="G61" s="57">
        <v>34.6</v>
      </c>
      <c r="H61" s="57">
        <v>-3.2</v>
      </c>
      <c r="I61" s="57">
        <v>8.5</v>
      </c>
      <c r="J61" s="57">
        <v>-5.0999999999999996</v>
      </c>
      <c r="K61" s="57">
        <v>0.9</v>
      </c>
      <c r="L61" s="57">
        <v>44</v>
      </c>
    </row>
    <row r="62" spans="1:12" x14ac:dyDescent="0.25">
      <c r="A62" s="57">
        <v>840</v>
      </c>
      <c r="B62" s="58">
        <v>42486</v>
      </c>
      <c r="D62" s="57">
        <v>21</v>
      </c>
      <c r="E62" s="57">
        <f t="shared" si="1"/>
        <v>0.80000000000000071</v>
      </c>
      <c r="F62" s="57">
        <f t="shared" si="2"/>
        <v>0.56000000000000016</v>
      </c>
      <c r="G62" s="57">
        <v>34.6</v>
      </c>
      <c r="H62" s="57">
        <v>-4.2</v>
      </c>
      <c r="I62" s="57">
        <v>2.7</v>
      </c>
      <c r="J62" s="57">
        <v>-5.4</v>
      </c>
      <c r="K62" s="57">
        <v>-2.2000000000000002</v>
      </c>
      <c r="L62" s="57">
        <v>42</v>
      </c>
    </row>
    <row r="63" spans="1:12" x14ac:dyDescent="0.25">
      <c r="A63" s="57">
        <v>840</v>
      </c>
      <c r="B63" s="58">
        <v>42487</v>
      </c>
      <c r="D63" s="57">
        <v>21</v>
      </c>
      <c r="E63" s="57">
        <f t="shared" si="1"/>
        <v>0</v>
      </c>
      <c r="F63" s="57">
        <f t="shared" si="2"/>
        <v>0.52000000000000024</v>
      </c>
      <c r="G63" s="57">
        <v>34.799999999999997</v>
      </c>
      <c r="H63" s="57">
        <v>-2.6</v>
      </c>
      <c r="I63" s="57">
        <v>7</v>
      </c>
      <c r="J63" s="57">
        <v>-9.8000000000000007</v>
      </c>
      <c r="K63" s="57">
        <v>-0.4</v>
      </c>
      <c r="L63" s="57">
        <v>42</v>
      </c>
    </row>
    <row r="64" spans="1:12" x14ac:dyDescent="0.25">
      <c r="A64" s="57">
        <v>840</v>
      </c>
      <c r="B64" s="58">
        <v>42488</v>
      </c>
      <c r="D64" s="57">
        <v>21.6</v>
      </c>
      <c r="E64" s="57">
        <f t="shared" si="1"/>
        <v>-0.60000000000000142</v>
      </c>
      <c r="F64" s="57">
        <f t="shared" si="2"/>
        <v>0.23999999999999985</v>
      </c>
      <c r="G64" s="57">
        <v>34.799999999999997</v>
      </c>
      <c r="H64" s="57">
        <v>-0.5</v>
      </c>
      <c r="I64" s="57">
        <v>8</v>
      </c>
      <c r="J64" s="57">
        <v>-1.8</v>
      </c>
      <c r="K64" s="57">
        <v>1.8</v>
      </c>
      <c r="L64" s="57">
        <v>42</v>
      </c>
    </row>
    <row r="65" spans="1:12" x14ac:dyDescent="0.25">
      <c r="A65" s="57">
        <v>840</v>
      </c>
      <c r="B65" s="58">
        <v>42489</v>
      </c>
      <c r="D65" s="57">
        <v>21.7</v>
      </c>
      <c r="E65" s="57">
        <f t="shared" si="1"/>
        <v>-9.9999999999997868E-2</v>
      </c>
      <c r="F65" s="57">
        <f t="shared" si="2"/>
        <v>0.16000000000000014</v>
      </c>
      <c r="G65" s="57">
        <v>35.200000000000003</v>
      </c>
      <c r="H65" s="57">
        <v>-1.8</v>
      </c>
      <c r="I65" s="57">
        <v>2.4</v>
      </c>
      <c r="J65" s="57">
        <v>-2.9</v>
      </c>
      <c r="K65" s="57">
        <v>-1.3</v>
      </c>
      <c r="L65" s="57">
        <v>45</v>
      </c>
    </row>
    <row r="66" spans="1:12" x14ac:dyDescent="0.25">
      <c r="A66" s="57">
        <v>840</v>
      </c>
      <c r="B66" s="58">
        <v>42490</v>
      </c>
      <c r="D66" s="57">
        <v>22.2</v>
      </c>
      <c r="E66" s="57">
        <f t="shared" si="1"/>
        <v>-0.5</v>
      </c>
      <c r="F66" s="57">
        <f t="shared" si="2"/>
        <v>-7.999999999999971E-2</v>
      </c>
      <c r="G66" s="57">
        <v>35.700000000000003</v>
      </c>
      <c r="H66" s="57">
        <v>-2.5</v>
      </c>
      <c r="I66" s="57">
        <v>7.2</v>
      </c>
      <c r="J66" s="57">
        <v>-3.2</v>
      </c>
      <c r="K66" s="57">
        <v>0.3</v>
      </c>
      <c r="L66" s="57">
        <v>45</v>
      </c>
    </row>
    <row r="67" spans="1:12" x14ac:dyDescent="0.25">
      <c r="A67" s="57">
        <v>840</v>
      </c>
      <c r="B67" s="58">
        <v>42491</v>
      </c>
      <c r="D67" s="57">
        <v>22.4</v>
      </c>
      <c r="E67" s="57">
        <f t="shared" si="1"/>
        <v>-0.19999999999999929</v>
      </c>
      <c r="F67" s="57">
        <f t="shared" si="2"/>
        <v>-0.27999999999999969</v>
      </c>
      <c r="G67" s="57">
        <v>35.9</v>
      </c>
      <c r="H67" s="57">
        <v>-2.1</v>
      </c>
      <c r="I67" s="57">
        <v>5.2</v>
      </c>
      <c r="J67" s="57">
        <v>-4.8</v>
      </c>
      <c r="K67" s="57">
        <v>-1.8</v>
      </c>
      <c r="L67" s="57">
        <v>46</v>
      </c>
    </row>
    <row r="68" spans="1:12" x14ac:dyDescent="0.25">
      <c r="A68" s="57">
        <v>840</v>
      </c>
      <c r="B68" s="58">
        <v>42492</v>
      </c>
      <c r="D68" s="57">
        <v>23.2</v>
      </c>
      <c r="E68" s="57">
        <f t="shared" si="1"/>
        <v>-0.80000000000000071</v>
      </c>
      <c r="F68" s="57">
        <f t="shared" si="2"/>
        <v>-0.43999999999999984</v>
      </c>
      <c r="G68" s="57">
        <v>36.700000000000003</v>
      </c>
      <c r="H68" s="57">
        <v>-1.7</v>
      </c>
      <c r="I68" s="57">
        <v>9.8000000000000007</v>
      </c>
      <c r="J68" s="57">
        <v>-5</v>
      </c>
      <c r="K68" s="57">
        <v>1.4</v>
      </c>
      <c r="L68" s="57">
        <v>53</v>
      </c>
    </row>
    <row r="69" spans="1:12" x14ac:dyDescent="0.25">
      <c r="A69" s="57">
        <v>840</v>
      </c>
      <c r="B69" s="58">
        <v>42493</v>
      </c>
      <c r="D69" s="57">
        <v>23.2</v>
      </c>
      <c r="E69" s="57">
        <f t="shared" si="1"/>
        <v>0</v>
      </c>
      <c r="F69" s="57">
        <f t="shared" si="2"/>
        <v>-0.31999999999999956</v>
      </c>
      <c r="G69" s="57">
        <v>37.1</v>
      </c>
      <c r="H69" s="57">
        <v>-5</v>
      </c>
      <c r="I69" s="57">
        <v>14.5</v>
      </c>
      <c r="J69" s="57">
        <v>-7</v>
      </c>
      <c r="K69" s="57">
        <v>3.6</v>
      </c>
      <c r="L69" s="57">
        <v>50</v>
      </c>
    </row>
    <row r="70" spans="1:12" x14ac:dyDescent="0.25">
      <c r="A70" s="57">
        <v>840</v>
      </c>
      <c r="B70" s="58">
        <v>42494</v>
      </c>
      <c r="D70" s="57">
        <v>22.9</v>
      </c>
      <c r="E70" s="57">
        <f t="shared" si="1"/>
        <v>0.30000000000000071</v>
      </c>
      <c r="F70" s="57">
        <f t="shared" si="2"/>
        <v>-0.23999999999999985</v>
      </c>
      <c r="G70" s="57">
        <v>37.200000000000003</v>
      </c>
      <c r="H70" s="57">
        <v>-1.5</v>
      </c>
      <c r="I70" s="57">
        <v>15</v>
      </c>
      <c r="J70" s="57">
        <v>-4</v>
      </c>
      <c r="K70" s="57">
        <v>5.4</v>
      </c>
      <c r="L70" s="57">
        <v>47</v>
      </c>
    </row>
    <row r="71" spans="1:12" x14ac:dyDescent="0.25">
      <c r="A71" s="57">
        <v>840</v>
      </c>
      <c r="B71" s="58">
        <v>42495</v>
      </c>
      <c r="D71" s="57">
        <v>22.9</v>
      </c>
      <c r="E71" s="57">
        <f t="shared" si="1"/>
        <v>0</v>
      </c>
      <c r="F71" s="57">
        <f t="shared" si="2"/>
        <v>-0.13999999999999985</v>
      </c>
      <c r="G71" s="57">
        <v>37.200000000000003</v>
      </c>
      <c r="H71" s="57">
        <v>-1</v>
      </c>
      <c r="I71" s="57">
        <v>16.2</v>
      </c>
      <c r="J71" s="57">
        <v>-2.6</v>
      </c>
      <c r="K71" s="57">
        <v>7</v>
      </c>
      <c r="L71" s="57">
        <v>44</v>
      </c>
    </row>
    <row r="72" spans="1:12" x14ac:dyDescent="0.25">
      <c r="A72" s="57">
        <v>840</v>
      </c>
      <c r="B72" s="58">
        <v>42496</v>
      </c>
      <c r="D72" s="57">
        <v>21.9</v>
      </c>
      <c r="E72" s="57">
        <f t="shared" si="1"/>
        <v>1</v>
      </c>
      <c r="F72" s="57">
        <f t="shared" si="2"/>
        <v>0.1</v>
      </c>
      <c r="G72" s="57">
        <v>37.299999999999997</v>
      </c>
      <c r="H72" s="57">
        <v>3.2</v>
      </c>
      <c r="I72" s="57">
        <v>14.9</v>
      </c>
      <c r="J72" s="57">
        <v>0.3</v>
      </c>
      <c r="K72" s="57">
        <v>8.1999999999999993</v>
      </c>
      <c r="L72" s="57">
        <v>43</v>
      </c>
    </row>
    <row r="73" spans="1:12" x14ac:dyDescent="0.25">
      <c r="A73" s="57">
        <v>840</v>
      </c>
      <c r="B73" s="58">
        <v>42497</v>
      </c>
      <c r="D73" s="57">
        <v>20.6</v>
      </c>
      <c r="E73" s="57">
        <f t="shared" si="1"/>
        <v>1.2999999999999972</v>
      </c>
      <c r="F73" s="57">
        <f t="shared" si="2"/>
        <v>0.51999999999999957</v>
      </c>
      <c r="G73" s="57">
        <v>37.299999999999997</v>
      </c>
      <c r="H73" s="57">
        <v>1.2</v>
      </c>
      <c r="I73" s="57">
        <v>5.9</v>
      </c>
      <c r="J73" s="57">
        <v>-5.8</v>
      </c>
      <c r="K73" s="57">
        <v>0.9</v>
      </c>
      <c r="L73" s="57">
        <v>40</v>
      </c>
    </row>
    <row r="74" spans="1:12" x14ac:dyDescent="0.25">
      <c r="A74" s="57">
        <v>840</v>
      </c>
      <c r="B74" s="58">
        <v>42498</v>
      </c>
      <c r="D74" s="57">
        <v>20.3</v>
      </c>
      <c r="E74" s="57">
        <f t="shared" si="1"/>
        <v>0.30000000000000071</v>
      </c>
      <c r="F74" s="57">
        <f t="shared" si="2"/>
        <v>0.57999999999999974</v>
      </c>
      <c r="G74" s="57">
        <v>37.299999999999997</v>
      </c>
      <c r="H74" s="57">
        <v>-5.7</v>
      </c>
      <c r="I74" s="57">
        <v>5.8</v>
      </c>
      <c r="J74" s="57">
        <v>-6.2</v>
      </c>
      <c r="K74" s="57">
        <v>0.2</v>
      </c>
      <c r="L74" s="57">
        <v>40</v>
      </c>
    </row>
    <row r="75" spans="1:12" x14ac:dyDescent="0.25">
      <c r="A75" s="57">
        <v>840</v>
      </c>
      <c r="B75" s="58">
        <v>42499</v>
      </c>
      <c r="D75" s="57">
        <v>19.8</v>
      </c>
      <c r="E75" s="57">
        <f t="shared" si="1"/>
        <v>0.5</v>
      </c>
      <c r="F75" s="57">
        <f t="shared" si="2"/>
        <v>0.61999999999999955</v>
      </c>
      <c r="G75" s="57">
        <v>37.4</v>
      </c>
      <c r="H75" s="57">
        <v>-0.3</v>
      </c>
      <c r="I75" s="57">
        <v>7.6</v>
      </c>
      <c r="J75" s="57">
        <v>-0.8</v>
      </c>
      <c r="K75" s="57">
        <v>2.2000000000000002</v>
      </c>
      <c r="L75" s="57">
        <v>37</v>
      </c>
    </row>
    <row r="76" spans="1:12" x14ac:dyDescent="0.25">
      <c r="A76" s="57">
        <v>840</v>
      </c>
      <c r="B76" s="58">
        <v>42500</v>
      </c>
      <c r="D76" s="57">
        <v>20.3</v>
      </c>
      <c r="E76" s="57">
        <f t="shared" si="1"/>
        <v>-0.5</v>
      </c>
      <c r="F76" s="57">
        <f t="shared" si="2"/>
        <v>0.51999999999999957</v>
      </c>
      <c r="G76" s="57">
        <v>37.4</v>
      </c>
      <c r="H76" s="57">
        <v>2.5</v>
      </c>
      <c r="I76" s="57">
        <v>9.9</v>
      </c>
      <c r="J76" s="57">
        <v>0.5</v>
      </c>
      <c r="K76" s="57">
        <v>4.2</v>
      </c>
      <c r="L76" s="57">
        <v>40</v>
      </c>
    </row>
    <row r="77" spans="1:12" x14ac:dyDescent="0.25">
      <c r="A77" s="57">
        <v>840</v>
      </c>
      <c r="B77" s="58">
        <v>42501</v>
      </c>
      <c r="D77" s="57">
        <v>19.8</v>
      </c>
      <c r="E77" s="57">
        <f t="shared" si="1"/>
        <v>0.5</v>
      </c>
      <c r="F77" s="57">
        <f t="shared" si="2"/>
        <v>0.4199999999999996</v>
      </c>
      <c r="G77" s="57">
        <v>37.6</v>
      </c>
      <c r="H77" s="57">
        <v>1.7</v>
      </c>
      <c r="I77" s="57">
        <v>8.3000000000000007</v>
      </c>
      <c r="J77" s="57">
        <v>-4.0999999999999996</v>
      </c>
      <c r="K77" s="57">
        <v>1.4</v>
      </c>
      <c r="L77" s="57">
        <v>37</v>
      </c>
    </row>
    <row r="78" spans="1:12" x14ac:dyDescent="0.25">
      <c r="A78" s="57">
        <v>840</v>
      </c>
      <c r="B78" s="58">
        <v>42502</v>
      </c>
      <c r="D78" s="57">
        <v>19.899999999999999</v>
      </c>
      <c r="E78" s="57">
        <f t="shared" si="1"/>
        <v>-9.9999999999997868E-2</v>
      </c>
      <c r="F78" s="57">
        <f t="shared" si="2"/>
        <v>0.14000000000000057</v>
      </c>
      <c r="G78" s="57">
        <v>37.799999999999997</v>
      </c>
      <c r="H78" s="57">
        <v>-3.6</v>
      </c>
      <c r="I78" s="57">
        <v>13.4</v>
      </c>
      <c r="J78" s="57">
        <v>-6.8</v>
      </c>
      <c r="K78" s="57">
        <v>4</v>
      </c>
      <c r="L78" s="57">
        <v>37</v>
      </c>
    </row>
    <row r="79" spans="1:12" x14ac:dyDescent="0.25">
      <c r="A79" s="57">
        <v>840</v>
      </c>
      <c r="B79" s="58">
        <v>42503</v>
      </c>
      <c r="D79" s="57">
        <v>19.8</v>
      </c>
      <c r="E79" s="57">
        <f t="shared" si="1"/>
        <v>9.9999999999997868E-2</v>
      </c>
      <c r="F79" s="57">
        <f t="shared" si="2"/>
        <v>0.1</v>
      </c>
      <c r="G79" s="57">
        <v>38</v>
      </c>
      <c r="H79" s="57">
        <v>-2.2999999999999998</v>
      </c>
      <c r="I79" s="57">
        <v>16.3</v>
      </c>
      <c r="J79" s="57">
        <v>-3.9</v>
      </c>
      <c r="K79" s="57">
        <v>6.5</v>
      </c>
      <c r="L79" s="57">
        <v>37</v>
      </c>
    </row>
    <row r="80" spans="1:12" x14ac:dyDescent="0.25">
      <c r="A80" s="57">
        <v>840</v>
      </c>
      <c r="B80" s="58">
        <v>42504</v>
      </c>
      <c r="D80" s="57">
        <v>17.899999999999999</v>
      </c>
      <c r="E80" s="57">
        <f t="shared" si="1"/>
        <v>1.9000000000000021</v>
      </c>
      <c r="F80" s="57">
        <f t="shared" si="2"/>
        <v>0.38000000000000045</v>
      </c>
      <c r="G80" s="57">
        <v>38.1</v>
      </c>
      <c r="H80" s="57">
        <v>0.2</v>
      </c>
      <c r="I80" s="57">
        <v>16.8</v>
      </c>
      <c r="J80" s="57">
        <v>-1.4</v>
      </c>
      <c r="K80" s="57">
        <v>8</v>
      </c>
      <c r="L80" s="57">
        <v>33</v>
      </c>
    </row>
    <row r="81" spans="1:12" x14ac:dyDescent="0.25">
      <c r="A81" s="57">
        <v>840</v>
      </c>
      <c r="B81" s="58">
        <v>42505</v>
      </c>
      <c r="D81" s="57">
        <v>15.6</v>
      </c>
      <c r="E81" s="57">
        <f t="shared" si="1"/>
        <v>2.2999999999999989</v>
      </c>
      <c r="F81" s="57">
        <f t="shared" si="2"/>
        <v>0.94000000000000017</v>
      </c>
      <c r="G81" s="57">
        <v>38.200000000000003</v>
      </c>
      <c r="H81" s="57">
        <v>2.1</v>
      </c>
      <c r="I81" s="57">
        <v>11.3</v>
      </c>
      <c r="J81" s="57">
        <v>0.6</v>
      </c>
      <c r="K81" s="57">
        <v>5.2</v>
      </c>
      <c r="L81" s="57">
        <v>30</v>
      </c>
    </row>
    <row r="82" spans="1:12" x14ac:dyDescent="0.25">
      <c r="A82" s="57">
        <v>840</v>
      </c>
      <c r="B82" s="58">
        <v>42506</v>
      </c>
      <c r="D82" s="57">
        <v>14.8</v>
      </c>
      <c r="E82" s="57">
        <f t="shared" si="1"/>
        <v>0.79999999999999893</v>
      </c>
      <c r="F82" s="57">
        <f t="shared" si="2"/>
        <v>1</v>
      </c>
      <c r="G82" s="57">
        <v>38.299999999999997</v>
      </c>
      <c r="H82" s="57">
        <v>3.9</v>
      </c>
      <c r="I82" s="57">
        <v>9.1999999999999993</v>
      </c>
      <c r="J82" s="57">
        <v>-2.6</v>
      </c>
      <c r="K82" s="57">
        <v>2.2000000000000002</v>
      </c>
      <c r="L82" s="57">
        <v>29</v>
      </c>
    </row>
    <row r="83" spans="1:12" x14ac:dyDescent="0.25">
      <c r="A83" s="57">
        <v>840</v>
      </c>
      <c r="B83" s="58">
        <v>42507</v>
      </c>
      <c r="D83" s="57">
        <v>15</v>
      </c>
      <c r="E83" s="57">
        <f t="shared" si="1"/>
        <v>-0.19999999999999929</v>
      </c>
      <c r="F83" s="57">
        <f t="shared" si="2"/>
        <v>0.97999999999999976</v>
      </c>
      <c r="G83" s="57">
        <v>38.4</v>
      </c>
      <c r="H83" s="57">
        <v>-1.8</v>
      </c>
      <c r="I83" s="57">
        <v>9.6999999999999993</v>
      </c>
      <c r="J83" s="57">
        <v>-3.4</v>
      </c>
      <c r="K83" s="57">
        <v>2.7</v>
      </c>
      <c r="L83" s="57">
        <v>30</v>
      </c>
    </row>
    <row r="84" spans="1:12" x14ac:dyDescent="0.25">
      <c r="A84" s="57">
        <v>840</v>
      </c>
      <c r="B84" s="58">
        <v>42508</v>
      </c>
      <c r="D84" s="57">
        <v>14.5</v>
      </c>
      <c r="E84" s="57">
        <f t="shared" si="1"/>
        <v>0.5</v>
      </c>
      <c r="F84" s="57">
        <f t="shared" si="2"/>
        <v>1.06</v>
      </c>
      <c r="G84" s="57">
        <v>38.6</v>
      </c>
      <c r="H84" s="57">
        <v>1.1000000000000001</v>
      </c>
      <c r="I84" s="57">
        <v>8.3000000000000007</v>
      </c>
      <c r="J84" s="57">
        <v>0.8</v>
      </c>
      <c r="K84" s="57">
        <v>2.9</v>
      </c>
      <c r="L84" s="57">
        <v>30</v>
      </c>
    </row>
    <row r="85" spans="1:12" x14ac:dyDescent="0.25">
      <c r="A85" s="57">
        <v>840</v>
      </c>
      <c r="B85" s="58">
        <v>42509</v>
      </c>
      <c r="D85" s="57">
        <v>14.5</v>
      </c>
      <c r="E85" s="57">
        <f t="shared" si="1"/>
        <v>0</v>
      </c>
      <c r="F85" s="57">
        <f t="shared" si="2"/>
        <v>0.67999999999999972</v>
      </c>
      <c r="G85" s="57">
        <v>38.9</v>
      </c>
      <c r="H85" s="57">
        <v>1.5</v>
      </c>
      <c r="I85" s="57">
        <v>10.8</v>
      </c>
      <c r="J85" s="57">
        <v>-0.4</v>
      </c>
      <c r="K85" s="57">
        <v>4.5999999999999996</v>
      </c>
      <c r="L85" s="57">
        <v>28</v>
      </c>
    </row>
    <row r="86" spans="1:12" x14ac:dyDescent="0.25">
      <c r="A86" s="57">
        <v>840</v>
      </c>
      <c r="B86" s="58">
        <v>42510</v>
      </c>
      <c r="D86" s="57">
        <v>13.6</v>
      </c>
      <c r="E86" s="57">
        <f t="shared" si="1"/>
        <v>0.90000000000000036</v>
      </c>
      <c r="F86" s="57">
        <f t="shared" si="2"/>
        <v>0.4</v>
      </c>
      <c r="G86" s="57">
        <v>38.9</v>
      </c>
      <c r="H86" s="57">
        <v>-0.3</v>
      </c>
      <c r="I86" s="57">
        <v>13.4</v>
      </c>
      <c r="J86" s="57">
        <v>-0.7</v>
      </c>
      <c r="K86" s="57">
        <v>6.5</v>
      </c>
      <c r="L86" s="57">
        <v>25</v>
      </c>
    </row>
    <row r="87" spans="1:12" x14ac:dyDescent="0.25">
      <c r="A87" s="57">
        <v>840</v>
      </c>
      <c r="B87" s="58">
        <v>42511</v>
      </c>
      <c r="D87" s="57">
        <v>11.6</v>
      </c>
      <c r="E87" s="57">
        <f t="shared" si="1"/>
        <v>2</v>
      </c>
      <c r="F87" s="57">
        <f t="shared" si="2"/>
        <v>0.64000000000000024</v>
      </c>
      <c r="G87" s="57">
        <v>38.9</v>
      </c>
      <c r="H87" s="57">
        <v>3.7</v>
      </c>
      <c r="I87" s="57">
        <v>14.9</v>
      </c>
      <c r="J87" s="57">
        <v>1.3</v>
      </c>
      <c r="K87" s="57">
        <v>8.6999999999999993</v>
      </c>
      <c r="L87" s="57">
        <v>22</v>
      </c>
    </row>
    <row r="88" spans="1:12" x14ac:dyDescent="0.25">
      <c r="A88" s="57">
        <v>840</v>
      </c>
      <c r="B88" s="58">
        <v>42512</v>
      </c>
      <c r="D88" s="57">
        <v>10</v>
      </c>
      <c r="E88" s="57">
        <f t="shared" si="1"/>
        <v>1.5999999999999996</v>
      </c>
      <c r="F88" s="57">
        <f t="shared" si="2"/>
        <v>1</v>
      </c>
      <c r="G88" s="57">
        <v>38.9</v>
      </c>
      <c r="H88" s="57">
        <v>6.1</v>
      </c>
      <c r="I88" s="57">
        <v>12.5</v>
      </c>
      <c r="J88" s="57">
        <v>0.2</v>
      </c>
      <c r="K88" s="57">
        <v>7</v>
      </c>
      <c r="L88" s="57">
        <v>18</v>
      </c>
    </row>
    <row r="89" spans="1:12" x14ac:dyDescent="0.25">
      <c r="A89" s="57">
        <v>840</v>
      </c>
      <c r="B89" s="58">
        <v>42513</v>
      </c>
      <c r="D89" s="57">
        <v>8.9</v>
      </c>
      <c r="E89" s="57">
        <f t="shared" si="1"/>
        <v>1.0999999999999996</v>
      </c>
      <c r="F89" s="57">
        <f t="shared" si="2"/>
        <v>1.1199999999999999</v>
      </c>
      <c r="G89" s="57">
        <v>38.9</v>
      </c>
      <c r="H89" s="57">
        <v>0.2</v>
      </c>
      <c r="I89" s="57">
        <v>11.7</v>
      </c>
      <c r="J89" s="57">
        <v>-2.9</v>
      </c>
      <c r="K89" s="57">
        <v>4.5999999999999996</v>
      </c>
      <c r="L89" s="57">
        <v>16</v>
      </c>
    </row>
    <row r="90" spans="1:12" x14ac:dyDescent="0.25">
      <c r="A90" s="57">
        <v>840</v>
      </c>
      <c r="B90" s="58">
        <v>42514</v>
      </c>
      <c r="D90" s="57">
        <v>7.6</v>
      </c>
      <c r="E90" s="57">
        <f t="shared" si="1"/>
        <v>1.3000000000000007</v>
      </c>
      <c r="F90" s="57">
        <f t="shared" si="2"/>
        <v>1.3800000000000001</v>
      </c>
      <c r="G90" s="57">
        <v>38.9</v>
      </c>
      <c r="H90" s="57">
        <v>-0.4</v>
      </c>
      <c r="I90" s="57">
        <v>12.7</v>
      </c>
      <c r="J90" s="57">
        <v>-2.9</v>
      </c>
      <c r="K90" s="57">
        <v>5.9</v>
      </c>
      <c r="L90" s="57">
        <v>13</v>
      </c>
    </row>
    <row r="91" spans="1:12" x14ac:dyDescent="0.25">
      <c r="A91" s="57">
        <v>840</v>
      </c>
      <c r="B91" s="58">
        <v>42515</v>
      </c>
      <c r="D91" s="57">
        <v>5.9</v>
      </c>
      <c r="E91" s="57">
        <f t="shared" si="1"/>
        <v>1.6999999999999993</v>
      </c>
      <c r="F91" s="57">
        <f t="shared" si="2"/>
        <v>1.5399999999999998</v>
      </c>
      <c r="G91" s="57">
        <v>39</v>
      </c>
      <c r="H91" s="57">
        <v>0.4</v>
      </c>
      <c r="I91" s="57">
        <v>12.1</v>
      </c>
      <c r="J91" s="57">
        <v>-1.9</v>
      </c>
      <c r="K91" s="57">
        <v>5.7</v>
      </c>
      <c r="L91" s="57">
        <v>10</v>
      </c>
    </row>
    <row r="92" spans="1:12" x14ac:dyDescent="0.25">
      <c r="A92" s="57">
        <v>840</v>
      </c>
      <c r="B92" s="58">
        <v>42516</v>
      </c>
      <c r="D92" s="57">
        <v>3.8</v>
      </c>
      <c r="E92" s="57">
        <f t="shared" si="1"/>
        <v>2.1000000000000005</v>
      </c>
      <c r="F92" s="57">
        <f t="shared" si="2"/>
        <v>1.56</v>
      </c>
      <c r="G92" s="57">
        <v>39.200000000000003</v>
      </c>
      <c r="H92" s="57">
        <v>1.1000000000000001</v>
      </c>
      <c r="I92" s="57">
        <v>9.3000000000000007</v>
      </c>
      <c r="J92" s="57">
        <v>-2.1</v>
      </c>
      <c r="K92" s="57">
        <v>3.1</v>
      </c>
      <c r="L92" s="57">
        <v>6</v>
      </c>
    </row>
    <row r="93" spans="1:12" x14ac:dyDescent="0.25">
      <c r="A93" s="57">
        <v>840</v>
      </c>
      <c r="B93" s="58">
        <v>42517</v>
      </c>
      <c r="D93" s="57">
        <v>3.2</v>
      </c>
      <c r="E93" s="57">
        <f t="shared" si="1"/>
        <v>0.59999999999999964</v>
      </c>
      <c r="F93" s="57">
        <f t="shared" si="2"/>
        <v>1.3599999999999999</v>
      </c>
      <c r="G93" s="57">
        <v>39.200000000000003</v>
      </c>
      <c r="H93" s="57">
        <v>0</v>
      </c>
      <c r="I93" s="57">
        <v>10.1</v>
      </c>
      <c r="J93" s="57">
        <v>-2.1</v>
      </c>
      <c r="K93" s="57">
        <v>3</v>
      </c>
      <c r="L93" s="57">
        <v>5</v>
      </c>
    </row>
    <row r="94" spans="1:12" x14ac:dyDescent="0.25">
      <c r="A94" s="57">
        <v>840</v>
      </c>
      <c r="B94" s="58">
        <v>42518</v>
      </c>
      <c r="D94" s="57">
        <v>2.8</v>
      </c>
      <c r="E94" s="57">
        <f t="shared" si="1"/>
        <v>0.40000000000000036</v>
      </c>
      <c r="F94" s="57">
        <f t="shared" si="2"/>
        <v>1.2200000000000002</v>
      </c>
      <c r="G94" s="57">
        <v>39.200000000000003</v>
      </c>
      <c r="H94" s="57">
        <v>-1.8</v>
      </c>
      <c r="I94" s="57">
        <v>11.9</v>
      </c>
      <c r="J94" s="57">
        <v>-3.3</v>
      </c>
      <c r="K94" s="57">
        <v>4.3</v>
      </c>
      <c r="L94" s="57">
        <v>5</v>
      </c>
    </row>
    <row r="95" spans="1:12" x14ac:dyDescent="0.25">
      <c r="A95" s="57">
        <v>840</v>
      </c>
      <c r="B95" s="58">
        <v>42519</v>
      </c>
      <c r="D95" s="57">
        <v>1</v>
      </c>
      <c r="E95" s="57">
        <f t="shared" si="1"/>
        <v>1.7999999999999998</v>
      </c>
      <c r="F95" s="57">
        <f t="shared" si="2"/>
        <v>1.3199999999999998</v>
      </c>
      <c r="G95" s="57">
        <v>39.299999999999997</v>
      </c>
      <c r="H95" s="57">
        <v>-0.3</v>
      </c>
      <c r="I95" s="57">
        <v>15.7</v>
      </c>
      <c r="J95" s="57">
        <v>-0.4</v>
      </c>
      <c r="K95" s="57">
        <v>7.9</v>
      </c>
      <c r="L95" s="57">
        <v>2</v>
      </c>
    </row>
    <row r="96" spans="1:12" x14ac:dyDescent="0.25">
      <c r="A96" s="57">
        <v>840</v>
      </c>
      <c r="B96" s="58">
        <v>42520</v>
      </c>
      <c r="D96" s="57">
        <v>0</v>
      </c>
      <c r="E96" s="57">
        <f t="shared" si="1"/>
        <v>1</v>
      </c>
      <c r="F96" s="57">
        <f t="shared" si="2"/>
        <v>1.1800000000000002</v>
      </c>
      <c r="G96" s="57">
        <v>39.6</v>
      </c>
      <c r="H96" s="57">
        <v>1.2</v>
      </c>
      <c r="I96" s="57">
        <v>15.8</v>
      </c>
      <c r="J96" s="57">
        <v>-0.5</v>
      </c>
      <c r="K96" s="57">
        <v>7.7</v>
      </c>
      <c r="L96" s="57">
        <v>0</v>
      </c>
    </row>
    <row r="97" spans="3:11" x14ac:dyDescent="0.25">
      <c r="C97" s="57"/>
      <c r="D97" s="16" t="s">
        <v>50</v>
      </c>
      <c r="E97" s="18">
        <f>AVERAGE(E39:E96)</f>
        <v>0.46034482758620687</v>
      </c>
      <c r="F97" s="19">
        <f>AVERAGE(F43:F96)</f>
        <v>0.43814814814814818</v>
      </c>
      <c r="G97" s="57">
        <f>G96-G39</f>
        <v>7.9000000000000021</v>
      </c>
      <c r="H97" s="57" t="s">
        <v>51</v>
      </c>
      <c r="I97" s="57"/>
      <c r="J97" s="20" t="s">
        <v>52</v>
      </c>
      <c r="K97" s="21">
        <f>AVERAGE(K39:K96)</f>
        <v>3.0206896551724141</v>
      </c>
    </row>
    <row r="98" spans="3:11" x14ac:dyDescent="0.25">
      <c r="C98" s="57"/>
      <c r="D98" s="16" t="s">
        <v>53</v>
      </c>
      <c r="E98" s="10">
        <f>MAX(E39:E96)</f>
        <v>2.2999999999999989</v>
      </c>
      <c r="F98" s="22">
        <f>MAX(F43:F96)</f>
        <v>1.56</v>
      </c>
      <c r="G98" s="57"/>
      <c r="H98" s="57"/>
      <c r="I98" s="57"/>
      <c r="J98" s="57"/>
      <c r="K98" s="57"/>
    </row>
    <row r="99" spans="3:11" x14ac:dyDescent="0.25">
      <c r="C99" s="57"/>
      <c r="D99" s="16" t="s">
        <v>54</v>
      </c>
      <c r="E99" s="16">
        <f>COUNT(E39:E96)</f>
        <v>58</v>
      </c>
      <c r="F99" s="57"/>
      <c r="G99" s="57"/>
      <c r="H99" s="57"/>
      <c r="I99" s="57"/>
      <c r="J99" s="57"/>
      <c r="K99" s="57"/>
    </row>
    <row r="100" spans="3:11" x14ac:dyDescent="0.25">
      <c r="C100" s="16" t="s">
        <v>28</v>
      </c>
      <c r="D100" s="57">
        <f>MAX(D6:D96)</f>
        <v>26.7</v>
      </c>
      <c r="E100" s="57"/>
      <c r="F100" s="57"/>
      <c r="G100" s="57"/>
      <c r="H100" s="57"/>
      <c r="I100" s="57"/>
      <c r="J100" s="57"/>
      <c r="K100" s="57"/>
    </row>
    <row r="101" spans="3:11" x14ac:dyDescent="0.25"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3:11" x14ac:dyDescent="0.25"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3:11" x14ac:dyDescent="0.25">
      <c r="C103" s="57"/>
      <c r="D103" s="57"/>
      <c r="E103" s="57"/>
      <c r="F103" s="57"/>
      <c r="G103" s="57"/>
      <c r="H103" s="57"/>
      <c r="I103" s="57"/>
      <c r="J103" s="57"/>
      <c r="K103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E18" sqref="E18:F22"/>
    </sheetView>
  </sheetViews>
  <sheetFormatPr defaultRowHeight="15" x14ac:dyDescent="0.25"/>
  <cols>
    <col min="2" max="2" width="10.5703125" customWidth="1"/>
  </cols>
  <sheetData>
    <row r="1" spans="1:12" x14ac:dyDescent="0.25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25">
      <c r="E2" s="16"/>
      <c r="F2" s="7" t="s">
        <v>15</v>
      </c>
    </row>
    <row r="3" spans="1:12" x14ac:dyDescent="0.25">
      <c r="E3" s="16"/>
      <c r="F3" s="7" t="s">
        <v>19</v>
      </c>
    </row>
    <row r="4" spans="1:12" x14ac:dyDescent="0.25">
      <c r="E4" s="16" t="s">
        <v>26</v>
      </c>
      <c r="F4" s="8" t="s">
        <v>26</v>
      </c>
    </row>
    <row r="5" spans="1:12" x14ac:dyDescent="0.25">
      <c r="A5" s="2" t="s">
        <v>1</v>
      </c>
      <c r="B5" s="2" t="s">
        <v>2</v>
      </c>
      <c r="C5" s="2" t="s">
        <v>3</v>
      </c>
      <c r="D5" s="2" t="s">
        <v>4</v>
      </c>
      <c r="E5" s="17" t="s">
        <v>33</v>
      </c>
      <c r="F5" s="9" t="s">
        <v>33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</row>
    <row r="6" spans="1:12" x14ac:dyDescent="0.25">
      <c r="A6" s="55">
        <v>840</v>
      </c>
      <c r="B6" s="56">
        <v>42064</v>
      </c>
      <c r="C6" s="55"/>
      <c r="D6" s="55">
        <v>15.5</v>
      </c>
      <c r="G6" s="55">
        <v>18.3</v>
      </c>
      <c r="H6" s="55">
        <v>-3.9</v>
      </c>
      <c r="I6" s="55">
        <v>-2.5</v>
      </c>
      <c r="J6" s="55">
        <v>-7.9</v>
      </c>
      <c r="K6" s="55">
        <v>-5.2</v>
      </c>
      <c r="L6" s="55">
        <v>73</v>
      </c>
    </row>
    <row r="7" spans="1:12" x14ac:dyDescent="0.25">
      <c r="A7" s="55">
        <v>840</v>
      </c>
      <c r="B7" s="56">
        <v>42065</v>
      </c>
      <c r="C7" s="55"/>
      <c r="D7" s="55">
        <v>16.5</v>
      </c>
      <c r="G7" s="55">
        <v>19.399999999999999</v>
      </c>
      <c r="H7" s="55">
        <v>0</v>
      </c>
      <c r="I7" s="55">
        <v>0.1</v>
      </c>
      <c r="J7" s="55">
        <v>-4.2</v>
      </c>
      <c r="K7" s="55">
        <v>-1.9</v>
      </c>
      <c r="L7" s="55">
        <v>76</v>
      </c>
    </row>
    <row r="8" spans="1:12" x14ac:dyDescent="0.25">
      <c r="A8" s="55">
        <v>840</v>
      </c>
      <c r="B8" s="56">
        <v>42066</v>
      </c>
      <c r="C8" s="55"/>
      <c r="D8" s="55">
        <v>17.8</v>
      </c>
      <c r="G8" s="55">
        <v>20.6</v>
      </c>
      <c r="H8" s="55">
        <v>-5.8</v>
      </c>
      <c r="I8" s="55">
        <v>0.5</v>
      </c>
      <c r="J8" s="55">
        <v>-5.8</v>
      </c>
      <c r="K8" s="55">
        <v>-1.3</v>
      </c>
      <c r="L8" s="55">
        <v>77</v>
      </c>
    </row>
    <row r="9" spans="1:12" x14ac:dyDescent="0.25">
      <c r="A9" s="55">
        <v>840</v>
      </c>
      <c r="B9" s="56">
        <v>42067</v>
      </c>
      <c r="C9" s="55"/>
      <c r="D9" s="55">
        <v>18.100000000000001</v>
      </c>
      <c r="G9" s="55">
        <v>20.8</v>
      </c>
      <c r="H9" s="55">
        <v>-7.5</v>
      </c>
      <c r="I9" s="55">
        <v>-2.6</v>
      </c>
      <c r="J9" s="55">
        <v>-7.5</v>
      </c>
      <c r="K9" s="55">
        <v>-6</v>
      </c>
      <c r="L9" s="55">
        <v>77</v>
      </c>
    </row>
    <row r="10" spans="1:12" x14ac:dyDescent="0.25">
      <c r="A10" s="55">
        <v>840</v>
      </c>
      <c r="B10" s="56">
        <v>42068</v>
      </c>
      <c r="C10" s="55"/>
      <c r="D10" s="55">
        <v>18.100000000000001</v>
      </c>
      <c r="G10" s="55">
        <v>20.8</v>
      </c>
      <c r="H10" s="55">
        <v>-21.3</v>
      </c>
      <c r="I10" s="55">
        <v>-1.4</v>
      </c>
      <c r="J10" s="55">
        <v>-21.8</v>
      </c>
      <c r="K10" s="55">
        <v>-9.4</v>
      </c>
      <c r="L10" s="55">
        <v>77</v>
      </c>
    </row>
    <row r="11" spans="1:12" x14ac:dyDescent="0.25">
      <c r="A11" s="55">
        <v>840</v>
      </c>
      <c r="B11" s="56">
        <v>42069</v>
      </c>
      <c r="C11" s="55"/>
      <c r="D11" s="55">
        <v>18.2</v>
      </c>
      <c r="G11" s="55">
        <v>21.1</v>
      </c>
      <c r="H11" s="55">
        <v>-13.9</v>
      </c>
      <c r="I11" s="55">
        <v>1.2</v>
      </c>
      <c r="J11" s="55">
        <v>-22.4</v>
      </c>
      <c r="K11" s="55">
        <v>-10.8</v>
      </c>
      <c r="L11" s="55">
        <v>73</v>
      </c>
    </row>
    <row r="12" spans="1:12" x14ac:dyDescent="0.25">
      <c r="A12" s="55">
        <v>840</v>
      </c>
      <c r="B12" s="56">
        <v>42070</v>
      </c>
      <c r="C12" s="55"/>
      <c r="D12" s="55">
        <v>18.3</v>
      </c>
      <c r="G12" s="55">
        <v>21.3</v>
      </c>
      <c r="H12" s="55">
        <v>-10.8</v>
      </c>
      <c r="I12" s="55">
        <v>6.9</v>
      </c>
      <c r="J12" s="55">
        <v>-15.1</v>
      </c>
      <c r="K12" s="55">
        <v>-5</v>
      </c>
      <c r="L12" s="55">
        <v>71</v>
      </c>
    </row>
    <row r="13" spans="1:12" x14ac:dyDescent="0.25">
      <c r="A13" s="55">
        <v>840</v>
      </c>
      <c r="B13" s="56">
        <v>42071</v>
      </c>
      <c r="C13" s="55"/>
      <c r="D13" s="55">
        <v>18.399999999999999</v>
      </c>
      <c r="G13" s="55">
        <v>21.3</v>
      </c>
      <c r="H13" s="55">
        <v>-10.6</v>
      </c>
      <c r="I13" s="55">
        <v>8.3000000000000007</v>
      </c>
      <c r="J13" s="55">
        <v>-12.4</v>
      </c>
      <c r="K13" s="55">
        <v>-3.4</v>
      </c>
      <c r="L13" s="55">
        <v>69</v>
      </c>
    </row>
    <row r="14" spans="1:12" s="54" customFormat="1" x14ac:dyDescent="0.25">
      <c r="A14" s="55">
        <v>840</v>
      </c>
      <c r="B14" s="56">
        <v>42072</v>
      </c>
      <c r="C14" s="55"/>
      <c r="D14" s="55">
        <v>18.399999999999999</v>
      </c>
      <c r="G14" s="55">
        <v>21.3</v>
      </c>
      <c r="H14" s="55">
        <v>-10</v>
      </c>
      <c r="I14" s="55">
        <v>8.1</v>
      </c>
      <c r="J14" s="55">
        <v>-12.8</v>
      </c>
      <c r="K14" s="55">
        <v>-2.6</v>
      </c>
      <c r="L14" s="55">
        <v>67</v>
      </c>
    </row>
    <row r="15" spans="1:12" s="54" customFormat="1" x14ac:dyDescent="0.25">
      <c r="A15" s="55">
        <v>840</v>
      </c>
      <c r="B15" s="56">
        <v>42073</v>
      </c>
      <c r="C15" s="55"/>
      <c r="D15" s="55">
        <v>18.399999999999999</v>
      </c>
      <c r="G15" s="55">
        <v>21.3</v>
      </c>
      <c r="H15" s="55">
        <v>-9.1999999999999993</v>
      </c>
      <c r="I15" s="55">
        <v>7.8</v>
      </c>
      <c r="J15" s="55">
        <v>-12</v>
      </c>
      <c r="K15" s="55">
        <v>-3.2</v>
      </c>
      <c r="L15" s="55">
        <v>67</v>
      </c>
    </row>
    <row r="16" spans="1:12" s="54" customFormat="1" x14ac:dyDescent="0.25">
      <c r="A16" s="55">
        <v>840</v>
      </c>
      <c r="B16" s="56">
        <v>42074</v>
      </c>
      <c r="C16" s="55"/>
      <c r="D16" s="55">
        <v>18.399999999999999</v>
      </c>
      <c r="G16" s="55">
        <v>21.3</v>
      </c>
      <c r="H16" s="55">
        <v>-8</v>
      </c>
      <c r="I16" s="55">
        <v>9.4</v>
      </c>
      <c r="J16" s="55">
        <v>-12.9</v>
      </c>
      <c r="K16" s="55">
        <v>-2</v>
      </c>
      <c r="L16" s="55">
        <v>65</v>
      </c>
    </row>
    <row r="17" spans="1:12" s="54" customFormat="1" x14ac:dyDescent="0.25">
      <c r="A17" s="4">
        <v>840</v>
      </c>
      <c r="B17" s="5">
        <v>42075</v>
      </c>
      <c r="C17" s="4"/>
      <c r="D17" s="4">
        <v>18.399999999999999</v>
      </c>
      <c r="E17" s="4"/>
      <c r="F17" s="4"/>
      <c r="G17" s="4">
        <v>21.3</v>
      </c>
      <c r="H17" s="4">
        <v>-4.4000000000000004</v>
      </c>
      <c r="I17" s="4">
        <v>10</v>
      </c>
      <c r="J17" s="4">
        <v>-9.8000000000000007</v>
      </c>
      <c r="K17" s="4">
        <v>-0.3</v>
      </c>
      <c r="L17" s="4">
        <v>64</v>
      </c>
    </row>
    <row r="18" spans="1:12" s="54" customFormat="1" x14ac:dyDescent="0.25">
      <c r="A18" s="55">
        <v>840</v>
      </c>
      <c r="B18" s="56">
        <v>42076</v>
      </c>
      <c r="C18" s="55"/>
      <c r="D18" s="55">
        <v>18.3</v>
      </c>
      <c r="E18" s="57">
        <f>+D17-D18</f>
        <v>9.9999999999997868E-2</v>
      </c>
      <c r="G18" s="55">
        <v>21.3</v>
      </c>
      <c r="H18" s="55">
        <v>1.3</v>
      </c>
      <c r="I18" s="55">
        <v>8.6999999999999993</v>
      </c>
      <c r="J18" s="55">
        <v>-4.5999999999999996</v>
      </c>
      <c r="K18" s="55">
        <v>2</v>
      </c>
      <c r="L18" s="55">
        <v>62</v>
      </c>
    </row>
    <row r="19" spans="1:12" s="54" customFormat="1" x14ac:dyDescent="0.25">
      <c r="A19" s="55">
        <v>840</v>
      </c>
      <c r="B19" s="56">
        <v>42077</v>
      </c>
      <c r="C19" s="55"/>
      <c r="D19" s="55">
        <v>18.3</v>
      </c>
      <c r="E19" s="57">
        <f t="shared" ref="E19:E82" si="0">+D18-D19</f>
        <v>0</v>
      </c>
      <c r="G19" s="55">
        <v>21.3</v>
      </c>
      <c r="H19" s="55">
        <v>-2.2999999999999998</v>
      </c>
      <c r="I19" s="55">
        <v>9.1999999999999993</v>
      </c>
      <c r="J19" s="55">
        <v>-2.2999999999999998</v>
      </c>
      <c r="K19" s="55">
        <v>1.9</v>
      </c>
      <c r="L19" s="55">
        <v>62</v>
      </c>
    </row>
    <row r="20" spans="1:12" s="54" customFormat="1" x14ac:dyDescent="0.25">
      <c r="A20" s="55">
        <v>840</v>
      </c>
      <c r="B20" s="56">
        <v>42078</v>
      </c>
      <c r="C20" s="55"/>
      <c r="D20" s="55">
        <v>18.100000000000001</v>
      </c>
      <c r="E20" s="57">
        <f t="shared" si="0"/>
        <v>0.19999999999999929</v>
      </c>
      <c r="G20" s="55">
        <v>21.3</v>
      </c>
      <c r="H20" s="55">
        <v>-4.5999999999999996</v>
      </c>
      <c r="I20" s="55">
        <v>11</v>
      </c>
      <c r="J20" s="55">
        <v>-8.6</v>
      </c>
      <c r="K20" s="55">
        <v>1</v>
      </c>
      <c r="L20" s="55">
        <v>61</v>
      </c>
    </row>
    <row r="21" spans="1:12" s="54" customFormat="1" x14ac:dyDescent="0.25">
      <c r="A21" s="55">
        <v>840</v>
      </c>
      <c r="B21" s="56">
        <v>42079</v>
      </c>
      <c r="C21" s="55"/>
      <c r="D21" s="55">
        <v>17.899999999999999</v>
      </c>
      <c r="E21" s="57">
        <f t="shared" si="0"/>
        <v>0.20000000000000284</v>
      </c>
      <c r="G21" s="55">
        <v>21.3</v>
      </c>
      <c r="H21" s="55">
        <v>-3.6</v>
      </c>
      <c r="I21" s="55">
        <v>14.5</v>
      </c>
      <c r="J21" s="55">
        <v>-7.5</v>
      </c>
      <c r="K21" s="55">
        <v>3</v>
      </c>
      <c r="L21" s="55">
        <v>59</v>
      </c>
    </row>
    <row r="22" spans="1:12" s="54" customFormat="1" x14ac:dyDescent="0.25">
      <c r="A22" s="55">
        <v>840</v>
      </c>
      <c r="B22" s="56">
        <v>42080</v>
      </c>
      <c r="C22" s="55"/>
      <c r="D22" s="55">
        <v>17.600000000000001</v>
      </c>
      <c r="E22" s="57">
        <f t="shared" si="0"/>
        <v>0.29999999999999716</v>
      </c>
      <c r="F22" s="57">
        <f>+AVERAGE(E18:E22)</f>
        <v>0.15999999999999942</v>
      </c>
      <c r="G22" s="55">
        <v>21.3</v>
      </c>
      <c r="H22" s="55">
        <v>-1.3</v>
      </c>
      <c r="I22" s="55">
        <v>15.6</v>
      </c>
      <c r="J22" s="55">
        <v>-7</v>
      </c>
      <c r="K22" s="55">
        <v>3.4</v>
      </c>
      <c r="L22" s="55">
        <v>57</v>
      </c>
    </row>
    <row r="23" spans="1:12" s="54" customFormat="1" x14ac:dyDescent="0.25">
      <c r="A23" s="55">
        <v>840</v>
      </c>
      <c r="B23" s="56">
        <v>42081</v>
      </c>
      <c r="C23" s="55"/>
      <c r="D23" s="55">
        <v>17.399999999999999</v>
      </c>
      <c r="E23" s="57">
        <f t="shared" si="0"/>
        <v>0.20000000000000284</v>
      </c>
      <c r="F23" s="57">
        <f t="shared" ref="F23:F86" si="1">+AVERAGE(E19:E23)</f>
        <v>0.18000000000000044</v>
      </c>
      <c r="G23" s="55">
        <v>21.4</v>
      </c>
      <c r="H23" s="55">
        <v>2.8</v>
      </c>
      <c r="I23" s="55">
        <v>12</v>
      </c>
      <c r="J23" s="55">
        <v>-4.3</v>
      </c>
      <c r="K23" s="55">
        <v>4.3</v>
      </c>
      <c r="L23" s="55">
        <v>54</v>
      </c>
    </row>
    <row r="24" spans="1:12" s="54" customFormat="1" x14ac:dyDescent="0.25">
      <c r="A24" s="55">
        <v>840</v>
      </c>
      <c r="B24" s="56">
        <v>42082</v>
      </c>
      <c r="C24" s="55"/>
      <c r="D24" s="55">
        <v>17.5</v>
      </c>
      <c r="E24" s="57">
        <f t="shared" si="0"/>
        <v>-0.10000000000000142</v>
      </c>
      <c r="F24" s="57">
        <f t="shared" si="1"/>
        <v>0.16000000000000014</v>
      </c>
      <c r="G24" s="55">
        <v>21.4</v>
      </c>
      <c r="H24" s="55">
        <v>1.5</v>
      </c>
      <c r="I24" s="55">
        <v>9.6999999999999993</v>
      </c>
      <c r="J24" s="55">
        <v>0.6</v>
      </c>
      <c r="K24" s="55">
        <v>4</v>
      </c>
      <c r="L24" s="55">
        <v>51</v>
      </c>
    </row>
    <row r="25" spans="1:12" s="54" customFormat="1" x14ac:dyDescent="0.25">
      <c r="A25" s="55">
        <v>840</v>
      </c>
      <c r="B25" s="56">
        <v>42083</v>
      </c>
      <c r="C25" s="55"/>
      <c r="D25" s="55">
        <v>17.600000000000001</v>
      </c>
      <c r="E25" s="57">
        <f t="shared" si="0"/>
        <v>-0.10000000000000142</v>
      </c>
      <c r="F25" s="57">
        <f t="shared" si="1"/>
        <v>0.1</v>
      </c>
      <c r="G25" s="55">
        <v>21.4</v>
      </c>
      <c r="H25" s="55">
        <v>-0.4</v>
      </c>
      <c r="I25" s="55">
        <v>8.4</v>
      </c>
      <c r="J25" s="55">
        <v>-2.9</v>
      </c>
      <c r="K25" s="55">
        <v>1.6</v>
      </c>
      <c r="L25" s="55">
        <v>53</v>
      </c>
    </row>
    <row r="26" spans="1:12" x14ac:dyDescent="0.25">
      <c r="A26" s="55">
        <v>840</v>
      </c>
      <c r="B26" s="56">
        <v>42084</v>
      </c>
      <c r="C26" s="55"/>
      <c r="D26" s="55">
        <v>17.100000000000001</v>
      </c>
      <c r="E26" s="57">
        <f t="shared" si="0"/>
        <v>0.5</v>
      </c>
      <c r="F26" s="57">
        <f t="shared" si="1"/>
        <v>0.15999999999999942</v>
      </c>
      <c r="G26" s="55">
        <v>21.4</v>
      </c>
      <c r="H26" s="55">
        <v>-4.5</v>
      </c>
      <c r="I26" s="55">
        <v>9.4</v>
      </c>
      <c r="J26" s="55">
        <v>-5.7</v>
      </c>
      <c r="K26" s="55">
        <v>1.4</v>
      </c>
      <c r="L26" s="55">
        <v>50</v>
      </c>
    </row>
    <row r="27" spans="1:12" x14ac:dyDescent="0.25">
      <c r="A27" s="55">
        <v>840</v>
      </c>
      <c r="B27" s="56">
        <v>42085</v>
      </c>
      <c r="C27" s="55"/>
      <c r="D27" s="55">
        <v>16.5</v>
      </c>
      <c r="E27" s="57">
        <f t="shared" si="0"/>
        <v>0.60000000000000142</v>
      </c>
      <c r="F27" s="57">
        <f t="shared" si="1"/>
        <v>0.22000000000000028</v>
      </c>
      <c r="G27" s="55">
        <v>21.4</v>
      </c>
      <c r="H27" s="55">
        <v>-4.9000000000000004</v>
      </c>
      <c r="I27" s="55">
        <v>12.2</v>
      </c>
      <c r="J27" s="55">
        <v>-5.6</v>
      </c>
      <c r="K27" s="55">
        <v>2.2000000000000002</v>
      </c>
      <c r="L27" s="55">
        <v>50</v>
      </c>
    </row>
    <row r="28" spans="1:12" x14ac:dyDescent="0.25">
      <c r="A28" s="55">
        <v>840</v>
      </c>
      <c r="B28" s="56">
        <v>42086</v>
      </c>
      <c r="C28" s="55"/>
      <c r="D28" s="55">
        <v>16.5</v>
      </c>
      <c r="E28" s="57">
        <f t="shared" si="0"/>
        <v>0</v>
      </c>
      <c r="F28" s="57">
        <f t="shared" si="1"/>
        <v>0.17999999999999972</v>
      </c>
      <c r="G28" s="55">
        <v>21.5</v>
      </c>
      <c r="H28" s="55">
        <v>-3.1</v>
      </c>
      <c r="I28" s="55">
        <v>11.2</v>
      </c>
      <c r="J28" s="55">
        <v>-6.8</v>
      </c>
      <c r="K28" s="55">
        <v>2.5</v>
      </c>
      <c r="L28" s="55">
        <v>48</v>
      </c>
    </row>
    <row r="29" spans="1:12" x14ac:dyDescent="0.25">
      <c r="A29" s="55">
        <v>840</v>
      </c>
      <c r="B29" s="56">
        <v>42087</v>
      </c>
      <c r="C29" s="55"/>
      <c r="D29" s="55">
        <v>16.399999999999999</v>
      </c>
      <c r="E29" s="57">
        <f t="shared" si="0"/>
        <v>0.10000000000000142</v>
      </c>
      <c r="F29" s="57">
        <f t="shared" si="1"/>
        <v>0.22000000000000028</v>
      </c>
      <c r="G29" s="55">
        <v>21.5</v>
      </c>
      <c r="H29" s="55">
        <v>-3</v>
      </c>
      <c r="I29" s="55">
        <v>8.6</v>
      </c>
      <c r="J29" s="55">
        <v>-3.5</v>
      </c>
      <c r="K29" s="55">
        <v>2.4</v>
      </c>
      <c r="L29" s="55">
        <v>47</v>
      </c>
    </row>
    <row r="30" spans="1:12" x14ac:dyDescent="0.25">
      <c r="A30" s="55">
        <v>840</v>
      </c>
      <c r="B30" s="56">
        <v>42088</v>
      </c>
      <c r="C30" s="55"/>
      <c r="D30" s="55">
        <v>16.399999999999999</v>
      </c>
      <c r="E30" s="57">
        <f t="shared" si="0"/>
        <v>0</v>
      </c>
      <c r="F30" s="57">
        <f t="shared" si="1"/>
        <v>0.24000000000000057</v>
      </c>
      <c r="G30" s="55">
        <v>21.5</v>
      </c>
      <c r="H30" s="55">
        <v>-5</v>
      </c>
      <c r="I30" s="55">
        <v>8.4</v>
      </c>
      <c r="J30" s="55">
        <v>-6.2</v>
      </c>
      <c r="K30" s="55">
        <v>1.4</v>
      </c>
      <c r="L30" s="55">
        <v>46</v>
      </c>
    </row>
    <row r="31" spans="1:12" x14ac:dyDescent="0.25">
      <c r="A31" s="55">
        <v>840</v>
      </c>
      <c r="B31" s="56">
        <v>42089</v>
      </c>
      <c r="C31" s="55"/>
      <c r="D31" s="55">
        <v>16.399999999999999</v>
      </c>
      <c r="E31" s="57">
        <f t="shared" si="0"/>
        <v>0</v>
      </c>
      <c r="F31" s="57">
        <f t="shared" si="1"/>
        <v>0.14000000000000057</v>
      </c>
      <c r="G31" s="55">
        <v>21.5</v>
      </c>
      <c r="H31" s="55">
        <v>-9.5</v>
      </c>
      <c r="I31" s="55">
        <v>9</v>
      </c>
      <c r="J31" s="55">
        <v>-9.5</v>
      </c>
      <c r="K31" s="55">
        <v>-0.6</v>
      </c>
      <c r="L31" s="55">
        <v>45</v>
      </c>
    </row>
    <row r="32" spans="1:12" x14ac:dyDescent="0.25">
      <c r="A32" s="55">
        <v>840</v>
      </c>
      <c r="B32" s="56">
        <v>42090</v>
      </c>
      <c r="C32" s="55"/>
      <c r="D32" s="55">
        <v>16.100000000000001</v>
      </c>
      <c r="E32" s="57">
        <f t="shared" si="0"/>
        <v>0.29999999999999716</v>
      </c>
      <c r="F32" s="57">
        <f t="shared" si="1"/>
        <v>7.999999999999971E-2</v>
      </c>
      <c r="G32" s="55">
        <v>21.5</v>
      </c>
      <c r="H32" s="55">
        <v>-3.4</v>
      </c>
      <c r="I32" s="55">
        <v>9.5</v>
      </c>
      <c r="J32" s="55">
        <v>-11</v>
      </c>
      <c r="K32" s="55">
        <v>-0.4</v>
      </c>
      <c r="L32" s="55">
        <v>44</v>
      </c>
    </row>
    <row r="33" spans="1:12" x14ac:dyDescent="0.25">
      <c r="A33" s="55">
        <v>840</v>
      </c>
      <c r="B33" s="56">
        <v>42091</v>
      </c>
      <c r="C33" s="55"/>
      <c r="D33" s="55">
        <v>15.9</v>
      </c>
      <c r="E33" s="57">
        <f t="shared" si="0"/>
        <v>0.20000000000000107</v>
      </c>
      <c r="F33" s="57">
        <f t="shared" si="1"/>
        <v>0.11999999999999993</v>
      </c>
      <c r="G33" s="55">
        <v>21.6</v>
      </c>
      <c r="H33" s="55">
        <v>-2.9</v>
      </c>
      <c r="I33" s="55">
        <v>14.2</v>
      </c>
      <c r="J33" s="55">
        <v>-5.9</v>
      </c>
      <c r="K33" s="55">
        <v>3.8</v>
      </c>
      <c r="L33" s="55">
        <v>42</v>
      </c>
    </row>
    <row r="34" spans="1:12" x14ac:dyDescent="0.25">
      <c r="A34" s="55">
        <v>840</v>
      </c>
      <c r="B34" s="56">
        <v>42092</v>
      </c>
      <c r="C34" s="55"/>
      <c r="D34" s="55">
        <v>15.6</v>
      </c>
      <c r="E34" s="57">
        <f t="shared" si="0"/>
        <v>0.30000000000000071</v>
      </c>
      <c r="F34" s="57">
        <f t="shared" si="1"/>
        <v>0.15999999999999978</v>
      </c>
      <c r="G34" s="55">
        <v>21.6</v>
      </c>
      <c r="H34" s="55">
        <v>-1.9</v>
      </c>
      <c r="I34" s="55">
        <v>14.2</v>
      </c>
      <c r="J34" s="55">
        <v>-4.5999999999999996</v>
      </c>
      <c r="K34" s="55">
        <v>4.4000000000000004</v>
      </c>
      <c r="L34" s="55">
        <v>41</v>
      </c>
    </row>
    <row r="35" spans="1:12" x14ac:dyDescent="0.25">
      <c r="A35" s="55">
        <v>840</v>
      </c>
      <c r="B35" s="56">
        <v>42093</v>
      </c>
      <c r="C35" s="55"/>
      <c r="D35" s="55">
        <v>15.5</v>
      </c>
      <c r="E35" s="57">
        <f t="shared" si="0"/>
        <v>9.9999999999999645E-2</v>
      </c>
      <c r="F35" s="57">
        <f t="shared" si="1"/>
        <v>0.17999999999999972</v>
      </c>
      <c r="G35" s="55">
        <v>21.6</v>
      </c>
      <c r="H35" s="55">
        <v>-2.1</v>
      </c>
      <c r="I35" s="55">
        <v>14.6</v>
      </c>
      <c r="J35" s="55">
        <v>-3.1</v>
      </c>
      <c r="K35" s="55">
        <v>5.0999999999999996</v>
      </c>
      <c r="L35" s="55">
        <v>39</v>
      </c>
    </row>
    <row r="36" spans="1:12" x14ac:dyDescent="0.25">
      <c r="A36" s="55">
        <v>840</v>
      </c>
      <c r="B36" s="56">
        <v>42094</v>
      </c>
      <c r="C36" s="55"/>
      <c r="D36" s="55">
        <v>15.1</v>
      </c>
      <c r="E36" s="57">
        <f t="shared" si="0"/>
        <v>0.40000000000000036</v>
      </c>
      <c r="F36" s="57">
        <f t="shared" si="1"/>
        <v>0.25999999999999979</v>
      </c>
      <c r="G36" s="55">
        <v>21.6</v>
      </c>
      <c r="H36" s="55">
        <v>-1.9</v>
      </c>
      <c r="I36" s="55">
        <v>14.1</v>
      </c>
      <c r="J36" s="55">
        <v>-4.3</v>
      </c>
      <c r="K36" s="55">
        <v>4</v>
      </c>
      <c r="L36" s="55">
        <v>38</v>
      </c>
    </row>
    <row r="37" spans="1:12" x14ac:dyDescent="0.25">
      <c r="A37" s="55">
        <v>840</v>
      </c>
      <c r="B37" s="56">
        <v>42095</v>
      </c>
      <c r="C37" s="55"/>
      <c r="D37" s="55">
        <v>14.7</v>
      </c>
      <c r="E37" s="57">
        <f t="shared" si="0"/>
        <v>0.40000000000000036</v>
      </c>
      <c r="F37" s="57">
        <f t="shared" si="1"/>
        <v>0.28000000000000042</v>
      </c>
      <c r="G37" s="55">
        <v>21.6</v>
      </c>
      <c r="H37" s="55">
        <v>-0.9</v>
      </c>
      <c r="I37" s="55">
        <v>13.8</v>
      </c>
      <c r="J37" s="55">
        <v>-4.4000000000000004</v>
      </c>
      <c r="K37" s="55">
        <v>4.0999999999999996</v>
      </c>
      <c r="L37" s="55">
        <v>37</v>
      </c>
    </row>
    <row r="38" spans="1:12" x14ac:dyDescent="0.25">
      <c r="A38" s="55">
        <v>840</v>
      </c>
      <c r="B38" s="56">
        <v>42096</v>
      </c>
      <c r="C38" s="55"/>
      <c r="D38" s="55">
        <v>14.4</v>
      </c>
      <c r="E38" s="57">
        <f t="shared" si="0"/>
        <v>0.29999999999999893</v>
      </c>
      <c r="F38" s="57">
        <f t="shared" si="1"/>
        <v>0.3</v>
      </c>
      <c r="G38" s="55">
        <v>21.6</v>
      </c>
      <c r="H38" s="55">
        <v>-0.8</v>
      </c>
      <c r="I38" s="55">
        <v>10.7</v>
      </c>
      <c r="J38" s="55">
        <v>-2.7</v>
      </c>
      <c r="K38" s="55">
        <v>3.6</v>
      </c>
      <c r="L38" s="55">
        <v>36</v>
      </c>
    </row>
    <row r="39" spans="1:12" x14ac:dyDescent="0.25">
      <c r="A39" s="55">
        <v>840</v>
      </c>
      <c r="B39" s="56">
        <v>42097</v>
      </c>
      <c r="C39" s="55"/>
      <c r="D39" s="55">
        <v>14.4</v>
      </c>
      <c r="E39" s="57">
        <f t="shared" si="0"/>
        <v>0</v>
      </c>
      <c r="F39" s="57">
        <f t="shared" si="1"/>
        <v>0.23999999999999985</v>
      </c>
      <c r="G39" s="55">
        <v>21.6</v>
      </c>
      <c r="H39" s="55">
        <v>-6.1</v>
      </c>
      <c r="I39" s="55">
        <v>8.1999999999999993</v>
      </c>
      <c r="J39" s="55">
        <v>-6.1</v>
      </c>
      <c r="K39" s="55">
        <v>2.4</v>
      </c>
      <c r="L39" s="55">
        <v>36</v>
      </c>
    </row>
    <row r="40" spans="1:12" x14ac:dyDescent="0.25">
      <c r="A40" s="55">
        <v>840</v>
      </c>
      <c r="B40" s="56">
        <v>42098</v>
      </c>
      <c r="C40" s="55"/>
      <c r="D40" s="55">
        <v>13.9</v>
      </c>
      <c r="E40" s="57">
        <f t="shared" si="0"/>
        <v>0.5</v>
      </c>
      <c r="F40" s="57">
        <f t="shared" si="1"/>
        <v>0.31999999999999995</v>
      </c>
      <c r="G40" s="55">
        <v>21.6</v>
      </c>
      <c r="H40" s="55">
        <v>-9</v>
      </c>
      <c r="I40" s="55">
        <v>6.9</v>
      </c>
      <c r="J40" s="55">
        <v>-10.9</v>
      </c>
      <c r="K40" s="55">
        <v>-1.8</v>
      </c>
      <c r="L40" s="55">
        <v>35</v>
      </c>
    </row>
    <row r="41" spans="1:12" x14ac:dyDescent="0.25">
      <c r="A41" s="55">
        <v>840</v>
      </c>
      <c r="B41" s="56">
        <v>42099</v>
      </c>
      <c r="C41" s="55"/>
      <c r="D41" s="55">
        <v>13.5</v>
      </c>
      <c r="E41" s="57">
        <f t="shared" si="0"/>
        <v>0.40000000000000036</v>
      </c>
      <c r="F41" s="57">
        <f t="shared" si="1"/>
        <v>0.31999999999999995</v>
      </c>
      <c r="G41" s="55">
        <v>21.6</v>
      </c>
      <c r="H41" s="55">
        <v>-1.2</v>
      </c>
      <c r="I41" s="55">
        <v>8.4</v>
      </c>
      <c r="J41" s="55">
        <v>-10.8</v>
      </c>
      <c r="K41" s="55">
        <v>0.1</v>
      </c>
      <c r="L41" s="55">
        <v>34</v>
      </c>
    </row>
    <row r="42" spans="1:12" x14ac:dyDescent="0.25">
      <c r="A42" s="55">
        <v>840</v>
      </c>
      <c r="B42" s="56">
        <v>42100</v>
      </c>
      <c r="C42" s="55"/>
      <c r="D42" s="55">
        <v>13.5</v>
      </c>
      <c r="E42" s="57">
        <f t="shared" si="0"/>
        <v>0</v>
      </c>
      <c r="F42" s="57">
        <f t="shared" si="1"/>
        <v>0.23999999999999985</v>
      </c>
      <c r="G42" s="55">
        <v>21.6</v>
      </c>
      <c r="H42" s="55">
        <v>-1.3</v>
      </c>
      <c r="I42" s="55">
        <v>10.199999999999999</v>
      </c>
      <c r="J42" s="55">
        <v>-4.8</v>
      </c>
      <c r="K42" s="55">
        <v>3.3</v>
      </c>
      <c r="L42" s="55">
        <v>32</v>
      </c>
    </row>
    <row r="43" spans="1:12" x14ac:dyDescent="0.25">
      <c r="A43" s="55">
        <v>840</v>
      </c>
      <c r="B43" s="56">
        <v>42101</v>
      </c>
      <c r="C43" s="55"/>
      <c r="D43" s="55">
        <v>13.2</v>
      </c>
      <c r="E43" s="57">
        <f t="shared" si="0"/>
        <v>0.30000000000000071</v>
      </c>
      <c r="F43" s="57">
        <f t="shared" si="1"/>
        <v>0.24000000000000021</v>
      </c>
      <c r="G43" s="55">
        <v>21.6</v>
      </c>
      <c r="H43" s="55">
        <v>0.2</v>
      </c>
      <c r="I43" s="55">
        <v>9.6999999999999993</v>
      </c>
      <c r="J43" s="55">
        <v>-4.3</v>
      </c>
      <c r="K43" s="55">
        <v>3.9</v>
      </c>
      <c r="L43" s="55">
        <v>31</v>
      </c>
    </row>
    <row r="44" spans="1:12" x14ac:dyDescent="0.25">
      <c r="A44" s="55">
        <v>840</v>
      </c>
      <c r="B44" s="56">
        <v>42102</v>
      </c>
      <c r="C44" s="55"/>
      <c r="D44" s="55">
        <v>12.7</v>
      </c>
      <c r="E44" s="57">
        <f t="shared" si="0"/>
        <v>0.5</v>
      </c>
      <c r="F44" s="57">
        <f t="shared" si="1"/>
        <v>0.34000000000000019</v>
      </c>
      <c r="G44" s="55">
        <v>21.6</v>
      </c>
      <c r="H44" s="55">
        <v>2.1</v>
      </c>
      <c r="I44" s="55">
        <v>8.5</v>
      </c>
      <c r="J44" s="55">
        <v>-5.7</v>
      </c>
      <c r="K44" s="55">
        <v>3</v>
      </c>
      <c r="L44" s="55">
        <v>30</v>
      </c>
    </row>
    <row r="45" spans="1:12" x14ac:dyDescent="0.25">
      <c r="A45" s="55">
        <v>840</v>
      </c>
      <c r="B45" s="56">
        <v>42103</v>
      </c>
      <c r="C45" s="55"/>
      <c r="D45" s="55">
        <v>12.7</v>
      </c>
      <c r="E45" s="57">
        <f t="shared" si="0"/>
        <v>0</v>
      </c>
      <c r="F45" s="57">
        <f t="shared" si="1"/>
        <v>0.24000000000000021</v>
      </c>
      <c r="G45" s="55">
        <v>21.6</v>
      </c>
      <c r="H45" s="55">
        <v>-6.5</v>
      </c>
      <c r="I45" s="55">
        <v>7.6</v>
      </c>
      <c r="J45" s="55">
        <v>-6.5</v>
      </c>
      <c r="K45" s="55">
        <v>2.4</v>
      </c>
      <c r="L45" s="55">
        <v>30</v>
      </c>
    </row>
    <row r="46" spans="1:12" x14ac:dyDescent="0.25">
      <c r="A46" s="55">
        <v>840</v>
      </c>
      <c r="B46" s="56">
        <v>42104</v>
      </c>
      <c r="C46" s="55"/>
      <c r="D46" s="55">
        <v>12.1</v>
      </c>
      <c r="E46" s="57">
        <f t="shared" si="0"/>
        <v>0.59999999999999964</v>
      </c>
      <c r="F46" s="57">
        <f t="shared" si="1"/>
        <v>0.28000000000000008</v>
      </c>
      <c r="G46" s="55">
        <v>21.6</v>
      </c>
      <c r="H46" s="55">
        <v>-5.4</v>
      </c>
      <c r="I46" s="55">
        <v>8.1999999999999993</v>
      </c>
      <c r="J46" s="55">
        <v>-11.5</v>
      </c>
      <c r="K46" s="55">
        <v>-0.8</v>
      </c>
      <c r="L46" s="55">
        <v>29</v>
      </c>
    </row>
    <row r="47" spans="1:12" x14ac:dyDescent="0.25">
      <c r="A47" s="55">
        <v>840</v>
      </c>
      <c r="B47" s="56">
        <v>42105</v>
      </c>
      <c r="C47" s="55"/>
      <c r="D47" s="55">
        <v>11.5</v>
      </c>
      <c r="E47" s="57">
        <f t="shared" si="0"/>
        <v>0.59999999999999964</v>
      </c>
      <c r="F47" s="57">
        <f t="shared" si="1"/>
        <v>0.4</v>
      </c>
      <c r="G47" s="55">
        <v>21.6</v>
      </c>
      <c r="H47" s="55">
        <v>-3.9</v>
      </c>
      <c r="I47" s="55">
        <v>9.6</v>
      </c>
      <c r="J47" s="55">
        <v>-7.3</v>
      </c>
      <c r="K47" s="55">
        <v>1.3</v>
      </c>
      <c r="L47" s="55">
        <v>28</v>
      </c>
    </row>
    <row r="48" spans="1:12" x14ac:dyDescent="0.25">
      <c r="A48" s="55">
        <v>840</v>
      </c>
      <c r="B48" s="56">
        <v>42106</v>
      </c>
      <c r="C48" s="55"/>
      <c r="D48" s="55">
        <v>11.3</v>
      </c>
      <c r="E48" s="57">
        <f t="shared" si="0"/>
        <v>0.19999999999999929</v>
      </c>
      <c r="F48" s="57">
        <f t="shared" si="1"/>
        <v>0.37999999999999973</v>
      </c>
      <c r="G48" s="55">
        <v>21.6</v>
      </c>
      <c r="H48" s="55">
        <v>-3.7</v>
      </c>
      <c r="I48" s="55">
        <v>9.5</v>
      </c>
      <c r="J48" s="55">
        <v>-6.7</v>
      </c>
      <c r="K48" s="55">
        <v>1.7</v>
      </c>
      <c r="L48" s="55">
        <v>27</v>
      </c>
    </row>
    <row r="49" spans="1:12" x14ac:dyDescent="0.25">
      <c r="A49" s="55">
        <v>840</v>
      </c>
      <c r="B49" s="56">
        <v>42107</v>
      </c>
      <c r="C49" s="55"/>
      <c r="D49" s="55">
        <v>10.8</v>
      </c>
      <c r="E49" s="57">
        <f t="shared" si="0"/>
        <v>0.5</v>
      </c>
      <c r="F49" s="57">
        <f t="shared" si="1"/>
        <v>0.37999999999999973</v>
      </c>
      <c r="G49" s="55">
        <v>21.6</v>
      </c>
      <c r="H49" s="55">
        <v>-2.4</v>
      </c>
      <c r="I49" s="55">
        <v>11.5</v>
      </c>
      <c r="J49" s="55">
        <v>-5.6</v>
      </c>
      <c r="K49" s="55">
        <v>2.8</v>
      </c>
      <c r="L49" s="55">
        <v>25</v>
      </c>
    </row>
    <row r="50" spans="1:12" x14ac:dyDescent="0.25">
      <c r="A50" s="55">
        <v>840</v>
      </c>
      <c r="B50" s="56">
        <v>42108</v>
      </c>
      <c r="C50" s="55"/>
      <c r="D50" s="55">
        <v>10.199999999999999</v>
      </c>
      <c r="E50" s="57">
        <f t="shared" si="0"/>
        <v>0.60000000000000142</v>
      </c>
      <c r="F50" s="57">
        <f t="shared" si="1"/>
        <v>0.5</v>
      </c>
      <c r="G50" s="55">
        <v>21.6</v>
      </c>
      <c r="H50" s="55">
        <v>-2</v>
      </c>
      <c r="I50" s="55">
        <v>12.9</v>
      </c>
      <c r="J50" s="55">
        <v>-3</v>
      </c>
      <c r="K50" s="55">
        <v>5</v>
      </c>
      <c r="L50" s="55">
        <v>24</v>
      </c>
    </row>
    <row r="51" spans="1:12" x14ac:dyDescent="0.25">
      <c r="A51" s="55">
        <v>840</v>
      </c>
      <c r="B51" s="56">
        <v>42109</v>
      </c>
      <c r="C51" s="55"/>
      <c r="D51" s="55">
        <v>9.3000000000000007</v>
      </c>
      <c r="E51" s="57">
        <f t="shared" si="0"/>
        <v>0.89999999999999858</v>
      </c>
      <c r="F51" s="57">
        <f t="shared" si="1"/>
        <v>0.55999999999999983</v>
      </c>
      <c r="G51" s="55">
        <v>21.6</v>
      </c>
      <c r="H51" s="55">
        <v>3.2</v>
      </c>
      <c r="I51" s="55">
        <v>11.1</v>
      </c>
      <c r="J51" s="55">
        <v>-5.5</v>
      </c>
      <c r="K51" s="55">
        <v>3.9</v>
      </c>
      <c r="L51" s="55">
        <v>21</v>
      </c>
    </row>
    <row r="52" spans="1:12" x14ac:dyDescent="0.25">
      <c r="A52" s="55">
        <v>840</v>
      </c>
      <c r="B52" s="56">
        <v>42110</v>
      </c>
      <c r="C52" s="55"/>
      <c r="D52" s="55">
        <v>8.8000000000000007</v>
      </c>
      <c r="E52" s="57">
        <f t="shared" si="0"/>
        <v>0.5</v>
      </c>
      <c r="F52" s="57">
        <f t="shared" si="1"/>
        <v>0.53999999999999981</v>
      </c>
      <c r="G52" s="55">
        <v>21.6</v>
      </c>
      <c r="H52" s="55">
        <v>-1.4</v>
      </c>
      <c r="I52" s="55">
        <v>3.6</v>
      </c>
      <c r="J52" s="55">
        <v>-6.1</v>
      </c>
      <c r="K52" s="55">
        <v>-0.1</v>
      </c>
      <c r="L52" s="55">
        <v>22</v>
      </c>
    </row>
    <row r="53" spans="1:12" x14ac:dyDescent="0.25">
      <c r="A53" s="55">
        <v>840</v>
      </c>
      <c r="B53" s="56">
        <v>42111</v>
      </c>
      <c r="C53" s="55"/>
      <c r="D53" s="55">
        <v>8.6</v>
      </c>
      <c r="E53" s="57">
        <f t="shared" si="0"/>
        <v>0.20000000000000107</v>
      </c>
      <c r="F53" s="57">
        <f t="shared" si="1"/>
        <v>0.54000000000000026</v>
      </c>
      <c r="G53" s="55">
        <v>21.6</v>
      </c>
      <c r="H53" s="55">
        <v>-6.1</v>
      </c>
      <c r="I53" s="55">
        <v>3.9</v>
      </c>
      <c r="J53" s="55">
        <v>-6.3</v>
      </c>
      <c r="K53" s="55">
        <v>-1.9</v>
      </c>
      <c r="L53" s="55">
        <v>21</v>
      </c>
    </row>
    <row r="54" spans="1:12" x14ac:dyDescent="0.25">
      <c r="A54" s="55">
        <v>840</v>
      </c>
      <c r="B54" s="56">
        <v>42112</v>
      </c>
      <c r="C54" s="55"/>
      <c r="D54" s="55">
        <v>8.5</v>
      </c>
      <c r="E54" s="57">
        <f t="shared" si="0"/>
        <v>9.9999999999999645E-2</v>
      </c>
      <c r="F54" s="57">
        <f t="shared" si="1"/>
        <v>0.46000000000000013</v>
      </c>
      <c r="G54" s="55">
        <v>21.6</v>
      </c>
      <c r="H54" s="55">
        <v>-9.1</v>
      </c>
      <c r="I54" s="55">
        <v>1.3</v>
      </c>
      <c r="J54" s="55">
        <v>-10.4</v>
      </c>
      <c r="K54" s="55">
        <v>-4.7</v>
      </c>
      <c r="L54" s="55">
        <v>20</v>
      </c>
    </row>
    <row r="55" spans="1:12" x14ac:dyDescent="0.25">
      <c r="A55" s="55">
        <v>840</v>
      </c>
      <c r="B55" s="56">
        <v>42113</v>
      </c>
      <c r="C55" s="55"/>
      <c r="D55" s="55">
        <v>8.3000000000000007</v>
      </c>
      <c r="E55" s="57">
        <f t="shared" si="0"/>
        <v>0.19999999999999929</v>
      </c>
      <c r="F55" s="57">
        <f t="shared" si="1"/>
        <v>0.37999999999999973</v>
      </c>
      <c r="G55" s="55">
        <v>21.7</v>
      </c>
      <c r="H55" s="55">
        <v>-2</v>
      </c>
      <c r="I55" s="55">
        <v>0.8</v>
      </c>
      <c r="J55" s="55">
        <v>-11.9</v>
      </c>
      <c r="K55" s="55">
        <v>-3</v>
      </c>
      <c r="L55" s="55">
        <v>22</v>
      </c>
    </row>
    <row r="56" spans="1:12" s="25" customFormat="1" x14ac:dyDescent="0.25">
      <c r="A56" s="55">
        <v>840</v>
      </c>
      <c r="B56" s="56">
        <v>42114</v>
      </c>
      <c r="C56" s="55"/>
      <c r="D56" s="55">
        <v>8.3000000000000007</v>
      </c>
      <c r="E56" s="57">
        <f t="shared" si="0"/>
        <v>0</v>
      </c>
      <c r="F56" s="57">
        <f t="shared" si="1"/>
        <v>0.2</v>
      </c>
      <c r="G56" s="55">
        <v>21.7</v>
      </c>
      <c r="H56" s="55">
        <v>-1.4</v>
      </c>
      <c r="I56" s="55">
        <v>8.4</v>
      </c>
      <c r="J56" s="55">
        <v>-9.6999999999999993</v>
      </c>
      <c r="K56" s="55">
        <v>0.8</v>
      </c>
      <c r="L56" s="55">
        <v>20</v>
      </c>
    </row>
    <row r="57" spans="1:12" x14ac:dyDescent="0.25">
      <c r="A57" s="55">
        <v>840</v>
      </c>
      <c r="B57" s="56">
        <v>42115</v>
      </c>
      <c r="C57" s="55"/>
      <c r="D57" s="55">
        <v>8.4</v>
      </c>
      <c r="E57" s="57">
        <f t="shared" si="0"/>
        <v>-9.9999999999999645E-2</v>
      </c>
      <c r="F57" s="57">
        <f t="shared" si="1"/>
        <v>8.0000000000000071E-2</v>
      </c>
      <c r="G57" s="55">
        <v>21.7</v>
      </c>
      <c r="H57" s="55">
        <v>-4.7</v>
      </c>
      <c r="I57" s="55">
        <v>8.6999999999999993</v>
      </c>
      <c r="J57" s="55">
        <v>-4.8</v>
      </c>
      <c r="K57" s="55">
        <v>1.6</v>
      </c>
      <c r="L57" s="55">
        <v>19</v>
      </c>
    </row>
    <row r="58" spans="1:12" x14ac:dyDescent="0.25">
      <c r="A58" s="55">
        <v>840</v>
      </c>
      <c r="B58" s="56">
        <v>42116</v>
      </c>
      <c r="C58" s="55"/>
      <c r="D58" s="55">
        <v>7.9</v>
      </c>
      <c r="E58" s="57">
        <f t="shared" si="0"/>
        <v>0.5</v>
      </c>
      <c r="F58" s="57">
        <f t="shared" si="1"/>
        <v>0.13999999999999985</v>
      </c>
      <c r="G58" s="55">
        <v>21.7</v>
      </c>
      <c r="H58" s="55">
        <v>-1.9</v>
      </c>
      <c r="I58" s="55">
        <v>10.9</v>
      </c>
      <c r="J58" s="55">
        <v>-6</v>
      </c>
      <c r="K58" s="55">
        <v>2.1</v>
      </c>
      <c r="L58" s="55">
        <v>18</v>
      </c>
    </row>
    <row r="59" spans="1:12" x14ac:dyDescent="0.25">
      <c r="A59" s="55">
        <v>840</v>
      </c>
      <c r="B59" s="56">
        <v>42117</v>
      </c>
      <c r="C59" s="55"/>
      <c r="D59" s="55">
        <v>7.4</v>
      </c>
      <c r="E59" s="57">
        <f t="shared" si="0"/>
        <v>0.5</v>
      </c>
      <c r="F59" s="57">
        <f t="shared" si="1"/>
        <v>0.21999999999999992</v>
      </c>
      <c r="G59" s="55">
        <v>21.7</v>
      </c>
      <c r="H59" s="55">
        <v>-2.7</v>
      </c>
      <c r="I59" s="55">
        <v>10.7</v>
      </c>
      <c r="J59" s="55">
        <v>-3.3</v>
      </c>
      <c r="K59" s="55">
        <v>2.2999999999999998</v>
      </c>
      <c r="L59" s="55">
        <v>15</v>
      </c>
    </row>
    <row r="60" spans="1:12" x14ac:dyDescent="0.25">
      <c r="A60" s="55">
        <v>840</v>
      </c>
      <c r="B60" s="56">
        <v>42118</v>
      </c>
      <c r="C60" s="55"/>
      <c r="D60" s="55">
        <v>6.5</v>
      </c>
      <c r="E60" s="57">
        <f t="shared" si="0"/>
        <v>0.90000000000000036</v>
      </c>
      <c r="F60" s="57">
        <f t="shared" si="1"/>
        <v>0.36000000000000015</v>
      </c>
      <c r="G60" s="55">
        <v>21.8</v>
      </c>
      <c r="H60" s="55">
        <v>-0.7</v>
      </c>
      <c r="I60" s="55">
        <v>10.5</v>
      </c>
      <c r="J60" s="55">
        <v>-4.4000000000000004</v>
      </c>
      <c r="K60" s="55">
        <v>3.3</v>
      </c>
      <c r="L60" s="55">
        <v>12</v>
      </c>
    </row>
    <row r="61" spans="1:12" x14ac:dyDescent="0.25">
      <c r="A61" s="55">
        <v>840</v>
      </c>
      <c r="B61" s="56">
        <v>42119</v>
      </c>
      <c r="C61" s="55"/>
      <c r="D61" s="55">
        <v>6.6</v>
      </c>
      <c r="E61" s="57">
        <f t="shared" si="0"/>
        <v>-9.9999999999999645E-2</v>
      </c>
      <c r="F61" s="57">
        <f t="shared" si="1"/>
        <v>0.34000000000000019</v>
      </c>
      <c r="G61" s="55">
        <v>21.9</v>
      </c>
      <c r="H61" s="55">
        <v>-0.9</v>
      </c>
      <c r="I61" s="55">
        <v>7.2</v>
      </c>
      <c r="J61" s="55">
        <v>-6.4</v>
      </c>
      <c r="K61" s="55">
        <v>0.2</v>
      </c>
      <c r="L61" s="55">
        <v>14</v>
      </c>
    </row>
    <row r="62" spans="1:12" x14ac:dyDescent="0.25">
      <c r="A62" s="55">
        <v>840</v>
      </c>
      <c r="B62" s="56">
        <v>42120</v>
      </c>
      <c r="C62" s="55"/>
      <c r="D62" s="55">
        <v>6.7</v>
      </c>
      <c r="E62" s="57">
        <f t="shared" si="0"/>
        <v>-0.10000000000000053</v>
      </c>
      <c r="F62" s="57">
        <f t="shared" si="1"/>
        <v>0.34</v>
      </c>
      <c r="G62" s="55">
        <v>22</v>
      </c>
      <c r="H62" s="55">
        <v>-0.3</v>
      </c>
      <c r="I62" s="55">
        <v>7.2</v>
      </c>
      <c r="J62" s="55">
        <v>-1.2</v>
      </c>
      <c r="K62" s="55">
        <v>1.3</v>
      </c>
      <c r="L62" s="55">
        <v>16</v>
      </c>
    </row>
    <row r="63" spans="1:12" x14ac:dyDescent="0.25">
      <c r="A63" s="55">
        <v>840</v>
      </c>
      <c r="B63" s="56">
        <v>42121</v>
      </c>
      <c r="C63" s="55"/>
      <c r="D63" s="55">
        <v>7.4</v>
      </c>
      <c r="E63" s="57">
        <f t="shared" si="0"/>
        <v>-0.70000000000000018</v>
      </c>
      <c r="F63" s="57">
        <f t="shared" si="1"/>
        <v>0.1</v>
      </c>
      <c r="G63" s="55">
        <v>22.8</v>
      </c>
      <c r="H63" s="55">
        <v>0.1</v>
      </c>
      <c r="I63" s="55">
        <v>5.9</v>
      </c>
      <c r="J63" s="55">
        <v>-0.9</v>
      </c>
      <c r="K63" s="55">
        <v>0.8</v>
      </c>
      <c r="L63" s="55">
        <v>20</v>
      </c>
    </row>
    <row r="64" spans="1:12" x14ac:dyDescent="0.25">
      <c r="A64" s="55">
        <v>840</v>
      </c>
      <c r="B64" s="56">
        <v>42122</v>
      </c>
      <c r="C64" s="55"/>
      <c r="D64" s="55">
        <v>7.2</v>
      </c>
      <c r="E64" s="57">
        <f t="shared" si="0"/>
        <v>0.20000000000000018</v>
      </c>
      <c r="F64" s="57">
        <f t="shared" si="1"/>
        <v>4.0000000000000036E-2</v>
      </c>
      <c r="G64" s="55">
        <v>22.8</v>
      </c>
      <c r="H64" s="55">
        <v>-0.5</v>
      </c>
      <c r="I64" s="55">
        <v>11.1</v>
      </c>
      <c r="J64" s="55">
        <v>-0.6</v>
      </c>
      <c r="K64" s="55">
        <v>2.8</v>
      </c>
      <c r="L64" s="55">
        <v>16</v>
      </c>
    </row>
    <row r="65" spans="1:12" x14ac:dyDescent="0.25">
      <c r="A65" s="55">
        <v>840</v>
      </c>
      <c r="B65" s="56">
        <v>42123</v>
      </c>
      <c r="C65" s="55"/>
      <c r="D65" s="55">
        <v>6.8</v>
      </c>
      <c r="E65" s="57">
        <f t="shared" si="0"/>
        <v>0.40000000000000036</v>
      </c>
      <c r="F65" s="57">
        <f t="shared" si="1"/>
        <v>-5.9999999999999963E-2</v>
      </c>
      <c r="G65" s="55">
        <v>23</v>
      </c>
      <c r="H65" s="55">
        <v>-1.9</v>
      </c>
      <c r="I65" s="55">
        <v>10.6</v>
      </c>
      <c r="J65" s="55">
        <v>-2.1</v>
      </c>
      <c r="K65" s="55">
        <v>3</v>
      </c>
      <c r="L65" s="55">
        <v>14</v>
      </c>
    </row>
    <row r="66" spans="1:12" x14ac:dyDescent="0.25">
      <c r="A66" s="55">
        <v>840</v>
      </c>
      <c r="B66" s="56">
        <v>42124</v>
      </c>
      <c r="C66" s="55"/>
      <c r="D66" s="55">
        <v>6.1</v>
      </c>
      <c r="E66" s="57">
        <f t="shared" si="0"/>
        <v>0.70000000000000018</v>
      </c>
      <c r="F66" s="57">
        <f t="shared" si="1"/>
        <v>0.1</v>
      </c>
      <c r="G66" s="55">
        <v>23</v>
      </c>
      <c r="H66" s="55">
        <v>-0.7</v>
      </c>
      <c r="I66" s="55">
        <v>15</v>
      </c>
      <c r="J66" s="55">
        <v>-3.8</v>
      </c>
      <c r="K66" s="55">
        <v>4.9000000000000004</v>
      </c>
      <c r="L66" s="55">
        <v>12</v>
      </c>
    </row>
    <row r="67" spans="1:12" x14ac:dyDescent="0.25">
      <c r="A67" s="55">
        <v>840</v>
      </c>
      <c r="B67" s="56">
        <v>42125</v>
      </c>
      <c r="C67" s="55"/>
      <c r="D67" s="55">
        <v>4.8</v>
      </c>
      <c r="E67" s="57">
        <f t="shared" si="0"/>
        <v>1.2999999999999998</v>
      </c>
      <c r="F67" s="57">
        <f t="shared" si="1"/>
        <v>0.38000000000000006</v>
      </c>
      <c r="G67" s="55">
        <v>23.1</v>
      </c>
      <c r="H67" s="55">
        <v>2.1</v>
      </c>
      <c r="I67" s="55">
        <v>16.7</v>
      </c>
      <c r="J67" s="55">
        <v>-2</v>
      </c>
      <c r="K67" s="55">
        <v>7.1</v>
      </c>
      <c r="L67" s="55">
        <v>9</v>
      </c>
    </row>
    <row r="68" spans="1:12" x14ac:dyDescent="0.25">
      <c r="A68" s="55">
        <v>840</v>
      </c>
      <c r="B68" s="56">
        <v>42126</v>
      </c>
      <c r="C68" s="55"/>
      <c r="D68" s="55">
        <v>4.0999999999999996</v>
      </c>
      <c r="E68" s="57">
        <f t="shared" si="0"/>
        <v>0.70000000000000018</v>
      </c>
      <c r="F68" s="57">
        <f t="shared" si="1"/>
        <v>0.66000000000000014</v>
      </c>
      <c r="G68" s="55">
        <v>23.1</v>
      </c>
      <c r="H68" s="55">
        <v>0.2</v>
      </c>
      <c r="I68" s="55">
        <v>15.2</v>
      </c>
      <c r="J68" s="55">
        <v>0</v>
      </c>
      <c r="K68" s="55">
        <v>6.4</v>
      </c>
      <c r="L68" s="55">
        <v>7</v>
      </c>
    </row>
    <row r="69" spans="1:12" x14ac:dyDescent="0.25">
      <c r="A69" s="55">
        <v>840</v>
      </c>
      <c r="B69" s="56">
        <v>42127</v>
      </c>
      <c r="C69" s="55"/>
      <c r="D69" s="55">
        <v>2.9</v>
      </c>
      <c r="E69" s="57">
        <f t="shared" si="0"/>
        <v>1.1999999999999997</v>
      </c>
      <c r="F69" s="57">
        <f t="shared" si="1"/>
        <v>0.8600000000000001</v>
      </c>
      <c r="G69" s="55">
        <v>23.2</v>
      </c>
      <c r="H69" s="55">
        <v>0.3</v>
      </c>
      <c r="I69" s="55">
        <v>14.7</v>
      </c>
      <c r="J69" s="55">
        <v>-1.3</v>
      </c>
      <c r="K69" s="55">
        <v>5.7</v>
      </c>
      <c r="L69" s="55">
        <v>5</v>
      </c>
    </row>
    <row r="70" spans="1:12" x14ac:dyDescent="0.25">
      <c r="A70" s="55">
        <v>840</v>
      </c>
      <c r="B70" s="56">
        <v>42128</v>
      </c>
      <c r="C70" s="55"/>
      <c r="D70" s="55">
        <v>2.2999999999999998</v>
      </c>
      <c r="E70" s="57">
        <f t="shared" si="0"/>
        <v>0.60000000000000009</v>
      </c>
      <c r="F70" s="57">
        <f t="shared" si="1"/>
        <v>0.9</v>
      </c>
      <c r="G70" s="55">
        <v>23.3</v>
      </c>
      <c r="H70" s="55">
        <v>1</v>
      </c>
      <c r="I70" s="55">
        <v>11.2</v>
      </c>
      <c r="J70" s="55">
        <v>-0.3</v>
      </c>
      <c r="K70" s="55">
        <v>4.2</v>
      </c>
      <c r="L70" s="55">
        <v>4</v>
      </c>
    </row>
    <row r="71" spans="1:12" x14ac:dyDescent="0.25">
      <c r="A71" s="55">
        <v>840</v>
      </c>
      <c r="B71" s="56">
        <v>42129</v>
      </c>
      <c r="C71" s="55"/>
      <c r="D71" s="55">
        <v>1.7</v>
      </c>
      <c r="E71" s="57">
        <f t="shared" si="0"/>
        <v>0.59999999999999987</v>
      </c>
      <c r="F71" s="57">
        <f t="shared" si="1"/>
        <v>0.87999999999999989</v>
      </c>
      <c r="G71" s="55">
        <v>23.5</v>
      </c>
      <c r="H71" s="55">
        <v>2.2999999999999998</v>
      </c>
      <c r="I71" s="55">
        <v>11.6</v>
      </c>
      <c r="J71" s="55">
        <v>-1.6</v>
      </c>
      <c r="K71" s="55">
        <v>4.5</v>
      </c>
      <c r="L71" s="55">
        <v>3</v>
      </c>
    </row>
    <row r="72" spans="1:12" x14ac:dyDescent="0.25">
      <c r="A72" s="55">
        <v>840</v>
      </c>
      <c r="B72" s="56">
        <v>42130</v>
      </c>
      <c r="C72" s="55"/>
      <c r="D72" s="55">
        <v>2.4</v>
      </c>
      <c r="E72" s="57">
        <f t="shared" si="0"/>
        <v>-0.7</v>
      </c>
      <c r="F72" s="57">
        <f t="shared" si="1"/>
        <v>0.47999999999999987</v>
      </c>
      <c r="G72" s="55">
        <v>24.2</v>
      </c>
      <c r="H72" s="55">
        <v>2.5</v>
      </c>
      <c r="I72" s="55">
        <v>4.3</v>
      </c>
      <c r="J72" s="55">
        <v>1.6</v>
      </c>
      <c r="K72" s="55">
        <v>2.4</v>
      </c>
      <c r="L72" s="55">
        <v>4</v>
      </c>
    </row>
    <row r="73" spans="1:12" x14ac:dyDescent="0.25">
      <c r="A73" s="55">
        <v>840</v>
      </c>
      <c r="B73" s="56">
        <v>42131</v>
      </c>
      <c r="C73" s="55"/>
      <c r="D73" s="55">
        <v>2.2999999999999998</v>
      </c>
      <c r="E73" s="57">
        <f t="shared" si="0"/>
        <v>0.10000000000000009</v>
      </c>
      <c r="F73" s="57">
        <f t="shared" si="1"/>
        <v>0.35999999999999993</v>
      </c>
      <c r="G73" s="55">
        <v>24.9</v>
      </c>
      <c r="H73" s="55">
        <v>0.1</v>
      </c>
      <c r="I73" s="55">
        <v>9</v>
      </c>
      <c r="J73" s="55">
        <v>0</v>
      </c>
      <c r="K73" s="55">
        <v>3.3</v>
      </c>
      <c r="L73" s="55">
        <v>4</v>
      </c>
    </row>
    <row r="74" spans="1:12" x14ac:dyDescent="0.25">
      <c r="A74" s="55">
        <v>840</v>
      </c>
      <c r="B74" s="56">
        <v>42132</v>
      </c>
      <c r="C74" s="55"/>
      <c r="D74" s="55">
        <v>1.9</v>
      </c>
      <c r="E74" s="57">
        <f t="shared" si="0"/>
        <v>0.39999999999999991</v>
      </c>
      <c r="F74" s="57">
        <f t="shared" si="1"/>
        <v>0.2</v>
      </c>
      <c r="G74" s="55">
        <v>25.3</v>
      </c>
      <c r="H74" s="55">
        <v>3.4</v>
      </c>
      <c r="I74" s="55">
        <v>9.6999999999999993</v>
      </c>
      <c r="J74" s="55">
        <v>-2.6</v>
      </c>
      <c r="K74" s="55">
        <v>3.8</v>
      </c>
      <c r="L74" s="55">
        <v>3</v>
      </c>
    </row>
    <row r="75" spans="1:12" x14ac:dyDescent="0.25">
      <c r="A75" s="55">
        <v>840</v>
      </c>
      <c r="B75" s="56">
        <v>42133</v>
      </c>
      <c r="C75" s="55"/>
      <c r="D75" s="55">
        <v>2.1</v>
      </c>
      <c r="E75" s="57">
        <f t="shared" si="0"/>
        <v>-0.20000000000000018</v>
      </c>
      <c r="F75" s="57">
        <f t="shared" si="1"/>
        <v>3.9999999999999945E-2</v>
      </c>
      <c r="G75" s="55">
        <v>25.5</v>
      </c>
      <c r="H75" s="55">
        <v>-0.8</v>
      </c>
      <c r="I75" s="55">
        <v>9.9</v>
      </c>
      <c r="J75" s="55">
        <v>-0.8</v>
      </c>
      <c r="K75" s="55">
        <v>3.5</v>
      </c>
      <c r="L75" s="55">
        <v>4</v>
      </c>
    </row>
    <row r="76" spans="1:12" x14ac:dyDescent="0.25">
      <c r="A76" s="55">
        <v>840</v>
      </c>
      <c r="B76" s="56">
        <v>42134</v>
      </c>
      <c r="C76" s="55"/>
      <c r="D76" s="55">
        <v>3</v>
      </c>
      <c r="E76" s="57">
        <f t="shared" si="0"/>
        <v>-0.89999999999999991</v>
      </c>
      <c r="F76" s="57">
        <f t="shared" si="1"/>
        <v>-0.26</v>
      </c>
      <c r="G76" s="55">
        <v>26.6</v>
      </c>
      <c r="H76" s="55">
        <v>-2.6</v>
      </c>
      <c r="I76" s="55">
        <v>1.2</v>
      </c>
      <c r="J76" s="55">
        <v>-7.2</v>
      </c>
      <c r="K76" s="55">
        <v>-2.2999999999999998</v>
      </c>
      <c r="L76" s="55">
        <v>10</v>
      </c>
    </row>
    <row r="77" spans="1:12" x14ac:dyDescent="0.25">
      <c r="A77" s="55">
        <v>840</v>
      </c>
      <c r="B77" s="56">
        <v>42135</v>
      </c>
      <c r="C77" s="55"/>
      <c r="D77" s="55">
        <v>3.2</v>
      </c>
      <c r="E77" s="57">
        <f t="shared" si="0"/>
        <v>-0.20000000000000018</v>
      </c>
      <c r="F77" s="57">
        <f t="shared" si="1"/>
        <v>-0.16000000000000006</v>
      </c>
      <c r="G77" s="55">
        <v>26.9</v>
      </c>
      <c r="H77" s="55">
        <v>-4.5999999999999996</v>
      </c>
      <c r="I77" s="55">
        <v>5.2</v>
      </c>
      <c r="J77" s="55">
        <v>-4.7</v>
      </c>
      <c r="K77" s="55">
        <v>-0.2</v>
      </c>
      <c r="L77" s="55">
        <v>9</v>
      </c>
    </row>
    <row r="78" spans="1:12" x14ac:dyDescent="0.25">
      <c r="A78" s="55">
        <v>840</v>
      </c>
      <c r="B78" s="56">
        <v>42136</v>
      </c>
      <c r="C78" s="55"/>
      <c r="D78" s="55">
        <v>2.8</v>
      </c>
      <c r="E78" s="57">
        <f t="shared" si="0"/>
        <v>0.40000000000000036</v>
      </c>
      <c r="F78" s="57">
        <f t="shared" si="1"/>
        <v>-0.1</v>
      </c>
      <c r="G78" s="55">
        <v>27.1</v>
      </c>
      <c r="H78" s="55">
        <v>-2.5</v>
      </c>
      <c r="I78" s="55">
        <v>12</v>
      </c>
      <c r="J78" s="55">
        <v>-10.1</v>
      </c>
      <c r="K78" s="55">
        <v>1.5</v>
      </c>
      <c r="L78" s="55">
        <v>4</v>
      </c>
    </row>
    <row r="79" spans="1:12" x14ac:dyDescent="0.25">
      <c r="A79" s="55">
        <v>840</v>
      </c>
      <c r="B79" s="56">
        <v>42137</v>
      </c>
      <c r="C79" s="55"/>
      <c r="D79" s="55">
        <v>2.9</v>
      </c>
      <c r="E79" s="57">
        <f t="shared" si="0"/>
        <v>-0.10000000000000009</v>
      </c>
      <c r="F79" s="57">
        <f t="shared" si="1"/>
        <v>-0.2</v>
      </c>
      <c r="G79" s="55">
        <v>27.5</v>
      </c>
      <c r="H79" s="55">
        <v>1.3</v>
      </c>
      <c r="I79" s="55">
        <v>13.5</v>
      </c>
      <c r="J79" s="55">
        <v>-2.8</v>
      </c>
      <c r="K79" s="55">
        <v>4.0999999999999996</v>
      </c>
      <c r="L79" s="55">
        <v>1</v>
      </c>
    </row>
    <row r="80" spans="1:12" x14ac:dyDescent="0.25">
      <c r="A80" s="55">
        <v>840</v>
      </c>
      <c r="B80" s="56">
        <v>42138</v>
      </c>
      <c r="C80" s="55"/>
      <c r="D80" s="55">
        <v>2.6</v>
      </c>
      <c r="E80" s="57">
        <f t="shared" si="0"/>
        <v>0.29999999999999982</v>
      </c>
      <c r="F80" s="57">
        <f t="shared" si="1"/>
        <v>-0.1</v>
      </c>
      <c r="G80" s="55">
        <v>27.7</v>
      </c>
      <c r="H80" s="55">
        <v>-1</v>
      </c>
      <c r="I80" s="55">
        <v>10.6</v>
      </c>
      <c r="J80" s="55">
        <v>-1</v>
      </c>
      <c r="K80" s="55">
        <v>3.9</v>
      </c>
      <c r="L80" s="55">
        <v>2</v>
      </c>
    </row>
    <row r="81" spans="1:12" x14ac:dyDescent="0.25">
      <c r="A81" s="55">
        <v>840</v>
      </c>
      <c r="B81" s="56">
        <v>42139</v>
      </c>
      <c r="C81" s="55"/>
      <c r="D81" s="55">
        <v>2.4</v>
      </c>
      <c r="E81" s="57">
        <f t="shared" si="0"/>
        <v>0.20000000000000018</v>
      </c>
      <c r="F81" s="57">
        <f t="shared" si="1"/>
        <v>0.12000000000000002</v>
      </c>
      <c r="G81" s="55">
        <v>27.9</v>
      </c>
      <c r="H81" s="55">
        <v>0.9</v>
      </c>
      <c r="I81" s="55">
        <v>11.8</v>
      </c>
      <c r="J81" s="55">
        <v>-1.2</v>
      </c>
      <c r="K81" s="55">
        <v>4.7</v>
      </c>
      <c r="L81" s="55">
        <v>0</v>
      </c>
    </row>
    <row r="82" spans="1:12" x14ac:dyDescent="0.25">
      <c r="A82" s="55">
        <v>840</v>
      </c>
      <c r="B82" s="56">
        <v>42140</v>
      </c>
      <c r="C82" s="55"/>
      <c r="D82" s="55">
        <v>3.1</v>
      </c>
      <c r="E82" s="57">
        <f t="shared" si="0"/>
        <v>-0.70000000000000018</v>
      </c>
      <c r="F82" s="57">
        <f t="shared" si="1"/>
        <v>2.0000000000000018E-2</v>
      </c>
      <c r="G82" s="55">
        <v>28.9</v>
      </c>
      <c r="H82" s="55">
        <v>-0.9</v>
      </c>
      <c r="I82" s="55">
        <v>3.8</v>
      </c>
      <c r="J82" s="55">
        <v>-1</v>
      </c>
      <c r="K82" s="55">
        <v>0.2</v>
      </c>
      <c r="L82" s="55">
        <v>10</v>
      </c>
    </row>
    <row r="83" spans="1:12" x14ac:dyDescent="0.25">
      <c r="A83" s="55">
        <v>840</v>
      </c>
      <c r="B83" s="56">
        <v>42141</v>
      </c>
      <c r="C83" s="55"/>
      <c r="D83" s="55">
        <v>3.8</v>
      </c>
      <c r="E83" s="57">
        <f t="shared" ref="E83:E97" si="2">+D82-D83</f>
        <v>-0.69999999999999973</v>
      </c>
      <c r="F83" s="57">
        <f t="shared" si="1"/>
        <v>-0.2</v>
      </c>
      <c r="G83" s="55">
        <v>29.7</v>
      </c>
      <c r="H83" s="55">
        <v>-0.5</v>
      </c>
      <c r="I83" s="55">
        <v>5</v>
      </c>
      <c r="J83" s="55">
        <v>-1.5</v>
      </c>
      <c r="K83" s="55">
        <v>0.2</v>
      </c>
      <c r="L83" s="55">
        <v>10</v>
      </c>
    </row>
    <row r="84" spans="1:12" x14ac:dyDescent="0.25">
      <c r="A84" s="55">
        <v>840</v>
      </c>
      <c r="B84" s="56">
        <v>42142</v>
      </c>
      <c r="C84" s="55"/>
      <c r="D84" s="55">
        <v>3.4</v>
      </c>
      <c r="E84" s="57">
        <f t="shared" si="2"/>
        <v>0.39999999999999991</v>
      </c>
      <c r="F84" s="57">
        <f t="shared" si="1"/>
        <v>-0.1</v>
      </c>
      <c r="G84" s="55">
        <v>29.8</v>
      </c>
      <c r="H84" s="55">
        <v>-1.7</v>
      </c>
      <c r="I84" s="55">
        <v>10.4</v>
      </c>
      <c r="J84" s="55">
        <v>-1.7</v>
      </c>
      <c r="K84" s="55">
        <v>3</v>
      </c>
      <c r="L84" s="55">
        <v>6</v>
      </c>
    </row>
    <row r="85" spans="1:12" x14ac:dyDescent="0.25">
      <c r="A85" s="55">
        <v>840</v>
      </c>
      <c r="B85" s="56">
        <v>42143</v>
      </c>
      <c r="C85" s="55"/>
      <c r="D85" s="55">
        <v>4.2</v>
      </c>
      <c r="E85" s="57">
        <f t="shared" si="2"/>
        <v>-0.80000000000000027</v>
      </c>
      <c r="F85" s="57">
        <f t="shared" si="1"/>
        <v>-0.32</v>
      </c>
      <c r="G85" s="55">
        <v>30.8</v>
      </c>
      <c r="H85" s="55">
        <v>1.5</v>
      </c>
      <c r="I85" s="55">
        <v>12.3</v>
      </c>
      <c r="J85" s="55">
        <v>-3.3</v>
      </c>
      <c r="K85" s="55">
        <v>3.8</v>
      </c>
      <c r="L85" s="55">
        <v>9</v>
      </c>
    </row>
    <row r="86" spans="1:12" x14ac:dyDescent="0.25">
      <c r="A86" s="55">
        <v>840</v>
      </c>
      <c r="B86" s="56">
        <v>42144</v>
      </c>
      <c r="C86" s="55"/>
      <c r="D86" s="55">
        <v>4.3</v>
      </c>
      <c r="E86" s="57">
        <f t="shared" si="2"/>
        <v>-9.9999999999999645E-2</v>
      </c>
      <c r="F86" s="57">
        <f t="shared" si="1"/>
        <v>-0.38</v>
      </c>
      <c r="G86" s="55">
        <v>31.2</v>
      </c>
      <c r="H86" s="55">
        <v>-3.2</v>
      </c>
      <c r="I86" s="55">
        <v>8.4</v>
      </c>
      <c r="J86" s="55">
        <v>-3.2</v>
      </c>
      <c r="K86" s="55">
        <v>2.5</v>
      </c>
      <c r="L86" s="55">
        <v>9</v>
      </c>
    </row>
    <row r="87" spans="1:12" x14ac:dyDescent="0.25">
      <c r="A87" s="55">
        <v>840</v>
      </c>
      <c r="B87" s="56">
        <v>42145</v>
      </c>
      <c r="C87" s="55"/>
      <c r="D87" s="55">
        <v>3.9</v>
      </c>
      <c r="E87" s="57">
        <f t="shared" si="2"/>
        <v>0.39999999999999991</v>
      </c>
      <c r="F87" s="57">
        <f t="shared" ref="F87:F97" si="3">+AVERAGE(E83:E87)</f>
        <v>-0.15999999999999998</v>
      </c>
      <c r="G87" s="55">
        <v>31.5</v>
      </c>
      <c r="H87" s="55">
        <v>1.4</v>
      </c>
      <c r="I87" s="55">
        <v>12.4</v>
      </c>
      <c r="J87" s="55">
        <v>-4.9000000000000004</v>
      </c>
      <c r="K87" s="55">
        <v>4.3</v>
      </c>
      <c r="L87" s="55">
        <v>5</v>
      </c>
    </row>
    <row r="88" spans="1:12" x14ac:dyDescent="0.25">
      <c r="A88" s="55">
        <v>840</v>
      </c>
      <c r="B88" s="56">
        <v>42146</v>
      </c>
      <c r="C88" s="55"/>
      <c r="D88" s="55">
        <v>4</v>
      </c>
      <c r="E88" s="57">
        <f t="shared" si="2"/>
        <v>-0.10000000000000009</v>
      </c>
      <c r="F88" s="57">
        <f t="shared" si="3"/>
        <v>-4.0000000000000036E-2</v>
      </c>
      <c r="G88" s="55">
        <v>31.7</v>
      </c>
      <c r="H88" s="55">
        <v>0.2</v>
      </c>
      <c r="I88" s="55">
        <v>12.9</v>
      </c>
      <c r="J88" s="55">
        <v>-0.9</v>
      </c>
      <c r="K88" s="55">
        <v>4.9000000000000004</v>
      </c>
      <c r="L88" s="55">
        <v>7</v>
      </c>
    </row>
    <row r="89" spans="1:12" x14ac:dyDescent="0.25">
      <c r="A89" s="55">
        <v>840</v>
      </c>
      <c r="B89" s="56">
        <v>42147</v>
      </c>
      <c r="C89" s="55"/>
      <c r="D89" s="55">
        <v>3.8</v>
      </c>
      <c r="E89" s="57">
        <f t="shared" si="2"/>
        <v>0.20000000000000018</v>
      </c>
      <c r="F89" s="57">
        <f t="shared" si="3"/>
        <v>-7.9999999999999988E-2</v>
      </c>
      <c r="G89" s="55">
        <v>31.8</v>
      </c>
      <c r="H89" s="55">
        <v>1.8</v>
      </c>
      <c r="I89" s="55">
        <v>9.6</v>
      </c>
      <c r="J89" s="55">
        <v>0.2</v>
      </c>
      <c r="K89" s="55">
        <v>3.4</v>
      </c>
      <c r="L89" s="55">
        <v>6</v>
      </c>
    </row>
    <row r="90" spans="1:12" x14ac:dyDescent="0.25">
      <c r="A90" s="55">
        <v>840</v>
      </c>
      <c r="B90" s="56">
        <v>42148</v>
      </c>
      <c r="C90" s="55"/>
      <c r="D90" s="55">
        <v>3.7</v>
      </c>
      <c r="E90" s="57">
        <f t="shared" si="2"/>
        <v>9.9999999999999645E-2</v>
      </c>
      <c r="F90" s="57">
        <f t="shared" si="3"/>
        <v>0.1</v>
      </c>
      <c r="G90" s="55">
        <v>31.9</v>
      </c>
      <c r="H90" s="55">
        <v>0.2</v>
      </c>
      <c r="I90" s="55">
        <v>8.1</v>
      </c>
      <c r="J90" s="55">
        <v>0.2</v>
      </c>
      <c r="K90" s="55">
        <v>3.1</v>
      </c>
      <c r="L90" s="55">
        <v>5</v>
      </c>
    </row>
    <row r="91" spans="1:12" x14ac:dyDescent="0.25">
      <c r="A91" s="55">
        <v>840</v>
      </c>
      <c r="B91" s="56">
        <v>42149</v>
      </c>
      <c r="C91" s="55"/>
      <c r="D91" s="55">
        <v>4.3</v>
      </c>
      <c r="E91" s="57">
        <f t="shared" si="2"/>
        <v>-0.59999999999999964</v>
      </c>
      <c r="F91" s="57">
        <f t="shared" si="3"/>
        <v>0</v>
      </c>
      <c r="G91" s="55">
        <v>32.6</v>
      </c>
      <c r="H91" s="55">
        <v>1.6</v>
      </c>
      <c r="I91" s="55">
        <v>9</v>
      </c>
      <c r="J91" s="55">
        <v>0.1</v>
      </c>
      <c r="K91" s="55">
        <v>1.5</v>
      </c>
      <c r="L91" s="55">
        <v>7</v>
      </c>
    </row>
    <row r="92" spans="1:12" x14ac:dyDescent="0.25">
      <c r="A92" s="55">
        <v>840</v>
      </c>
      <c r="B92" s="56">
        <v>42150</v>
      </c>
      <c r="C92" s="55"/>
      <c r="D92" s="55">
        <v>4</v>
      </c>
      <c r="E92" s="57">
        <f t="shared" si="2"/>
        <v>0.29999999999999982</v>
      </c>
      <c r="F92" s="57">
        <f t="shared" si="3"/>
        <v>-2.0000000000000018E-2</v>
      </c>
      <c r="G92" s="55">
        <v>32.700000000000003</v>
      </c>
      <c r="H92" s="55">
        <v>2.2999999999999998</v>
      </c>
      <c r="I92" s="55">
        <v>9.3000000000000007</v>
      </c>
      <c r="J92" s="55">
        <v>1</v>
      </c>
      <c r="K92" s="55">
        <v>3.6</v>
      </c>
      <c r="L92" s="55">
        <v>6</v>
      </c>
    </row>
    <row r="93" spans="1:12" x14ac:dyDescent="0.25">
      <c r="A93" s="55">
        <v>840</v>
      </c>
      <c r="B93" s="56">
        <v>42151</v>
      </c>
      <c r="C93" s="55"/>
      <c r="D93" s="55">
        <v>3.4</v>
      </c>
      <c r="E93" s="57">
        <f t="shared" si="2"/>
        <v>0.60000000000000009</v>
      </c>
      <c r="F93" s="57">
        <f t="shared" si="3"/>
        <v>0.12000000000000002</v>
      </c>
      <c r="G93" s="55">
        <v>32.799999999999997</v>
      </c>
      <c r="H93" s="55">
        <v>0.5</v>
      </c>
      <c r="I93" s="55">
        <v>12</v>
      </c>
      <c r="J93" s="55">
        <v>-1.3</v>
      </c>
      <c r="K93" s="55">
        <v>4.5</v>
      </c>
      <c r="L93" s="55">
        <v>5</v>
      </c>
    </row>
    <row r="94" spans="1:12" x14ac:dyDescent="0.25">
      <c r="A94" s="55">
        <v>840</v>
      </c>
      <c r="B94" s="56">
        <v>42152</v>
      </c>
      <c r="C94" s="55"/>
      <c r="D94" s="55">
        <v>2.2000000000000002</v>
      </c>
      <c r="E94" s="57">
        <f t="shared" si="2"/>
        <v>1.1999999999999997</v>
      </c>
      <c r="F94" s="57">
        <f t="shared" si="3"/>
        <v>0.31999999999999995</v>
      </c>
      <c r="G94" s="55">
        <v>33.1</v>
      </c>
      <c r="H94" s="55">
        <v>1.2</v>
      </c>
      <c r="I94" s="55">
        <v>14.5</v>
      </c>
      <c r="J94" s="55">
        <v>-0.4</v>
      </c>
      <c r="K94" s="55">
        <v>6.7</v>
      </c>
      <c r="L94" s="55">
        <v>4</v>
      </c>
    </row>
    <row r="95" spans="1:12" x14ac:dyDescent="0.25">
      <c r="A95" s="55">
        <v>840</v>
      </c>
      <c r="B95" s="56">
        <v>42153</v>
      </c>
      <c r="C95" s="55"/>
      <c r="D95" s="55">
        <v>1.2</v>
      </c>
      <c r="E95" s="57">
        <f t="shared" si="2"/>
        <v>1.0000000000000002</v>
      </c>
      <c r="F95" s="57">
        <f t="shared" si="3"/>
        <v>0.5</v>
      </c>
      <c r="G95" s="55">
        <v>33.200000000000003</v>
      </c>
      <c r="H95" s="55">
        <v>0.6</v>
      </c>
      <c r="I95" s="55">
        <v>13.1</v>
      </c>
      <c r="J95" s="55">
        <v>0.2</v>
      </c>
      <c r="K95" s="55">
        <v>6</v>
      </c>
      <c r="L95" s="55">
        <v>3</v>
      </c>
    </row>
    <row r="96" spans="1:12" x14ac:dyDescent="0.25">
      <c r="A96" s="55">
        <v>840</v>
      </c>
      <c r="B96" s="56">
        <v>42154</v>
      </c>
      <c r="C96" s="55"/>
      <c r="D96" s="55">
        <v>0.3</v>
      </c>
      <c r="E96" s="57">
        <f t="shared" si="2"/>
        <v>0.89999999999999991</v>
      </c>
      <c r="F96" s="57">
        <f t="shared" si="3"/>
        <v>0.79999999999999993</v>
      </c>
      <c r="G96" s="55">
        <v>33.299999999999997</v>
      </c>
      <c r="H96" s="55">
        <v>-0.3</v>
      </c>
      <c r="I96" s="55">
        <v>14.2</v>
      </c>
      <c r="J96" s="55">
        <v>-1.5</v>
      </c>
      <c r="K96" s="55">
        <v>5.9</v>
      </c>
      <c r="L96" s="55">
        <v>1</v>
      </c>
    </row>
    <row r="97" spans="1:12" x14ac:dyDescent="0.25">
      <c r="A97" s="2">
        <v>840</v>
      </c>
      <c r="B97" s="3">
        <v>42155</v>
      </c>
      <c r="C97" s="2"/>
      <c r="D97" s="2">
        <v>0</v>
      </c>
      <c r="E97" s="2">
        <f t="shared" si="2"/>
        <v>0.3</v>
      </c>
      <c r="F97" s="2">
        <f t="shared" si="3"/>
        <v>0.79999999999999993</v>
      </c>
      <c r="G97" s="2">
        <v>33.5</v>
      </c>
      <c r="H97" s="2">
        <v>2.1</v>
      </c>
      <c r="I97" s="2">
        <v>15.6</v>
      </c>
      <c r="J97" s="2">
        <v>-1.4</v>
      </c>
      <c r="K97" s="2">
        <v>7</v>
      </c>
      <c r="L97" s="2">
        <v>0</v>
      </c>
    </row>
    <row r="98" spans="1:12" x14ac:dyDescent="0.25">
      <c r="D98" s="16" t="s">
        <v>50</v>
      </c>
      <c r="E98" s="18">
        <f>AVERAGE(E18:E97)</f>
        <v>0.23000000000000007</v>
      </c>
      <c r="F98" s="18">
        <f>AVERAGE(F22:F97)</f>
        <v>0.22078947368421051</v>
      </c>
      <c r="G98">
        <f>G97-G17</f>
        <v>12.2</v>
      </c>
      <c r="H98" s="51" t="s">
        <v>51</v>
      </c>
      <c r="J98" s="11" t="s">
        <v>52</v>
      </c>
      <c r="K98" s="18">
        <f>AVERAGE(K18:K97)</f>
        <v>2.6112500000000001</v>
      </c>
    </row>
    <row r="99" spans="1:12" x14ac:dyDescent="0.25">
      <c r="D99" s="16" t="s">
        <v>53</v>
      </c>
      <c r="E99" s="10">
        <f>MAX(E18:E97)</f>
        <v>1.2999999999999998</v>
      </c>
      <c r="F99" s="10">
        <f>MAX(F22:F97)</f>
        <v>0.9</v>
      </c>
    </row>
    <row r="100" spans="1:12" x14ac:dyDescent="0.25">
      <c r="D100" s="16" t="s">
        <v>54</v>
      </c>
      <c r="E100" s="16">
        <f>COUNT(E18:E97)</f>
        <v>80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F49" sqref="F49"/>
    </sheetView>
  </sheetViews>
  <sheetFormatPr defaultRowHeight="15" x14ac:dyDescent="0.25"/>
  <cols>
    <col min="2" max="2" width="10.5703125" customWidth="1"/>
  </cols>
  <sheetData>
    <row r="1" spans="1:12" x14ac:dyDescent="0.25">
      <c r="A1" t="s">
        <v>61</v>
      </c>
    </row>
    <row r="2" spans="1:12" x14ac:dyDescent="0.25">
      <c r="E2" s="16"/>
      <c r="F2" s="7" t="s">
        <v>15</v>
      </c>
    </row>
    <row r="3" spans="1:12" x14ac:dyDescent="0.25">
      <c r="D3">
        <f>+MAX(D6:D93)</f>
        <v>23.9</v>
      </c>
      <c r="E3" s="16"/>
      <c r="F3" s="7" t="s">
        <v>19</v>
      </c>
    </row>
    <row r="4" spans="1:12" x14ac:dyDescent="0.25">
      <c r="E4" s="16" t="s">
        <v>26</v>
      </c>
      <c r="F4" s="8" t="s">
        <v>26</v>
      </c>
    </row>
    <row r="5" spans="1:12" x14ac:dyDescent="0.25">
      <c r="A5" t="s">
        <v>1</v>
      </c>
      <c r="B5" t="s">
        <v>2</v>
      </c>
      <c r="C5" t="s">
        <v>3</v>
      </c>
      <c r="D5" t="s">
        <v>4</v>
      </c>
      <c r="E5" s="17" t="s">
        <v>33</v>
      </c>
      <c r="F5" s="9" t="s">
        <v>33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</row>
    <row r="6" spans="1:12" x14ac:dyDescent="0.25">
      <c r="A6">
        <v>840</v>
      </c>
      <c r="B6" s="1">
        <v>41699</v>
      </c>
      <c r="D6">
        <v>18.8</v>
      </c>
      <c r="G6">
        <v>22.6</v>
      </c>
      <c r="H6">
        <v>-1.9</v>
      </c>
      <c r="I6">
        <v>1.2</v>
      </c>
      <c r="J6">
        <v>-4.8</v>
      </c>
      <c r="K6">
        <v>-2.7</v>
      </c>
      <c r="L6">
        <v>66</v>
      </c>
    </row>
    <row r="7" spans="1:12" x14ac:dyDescent="0.25">
      <c r="A7">
        <v>840</v>
      </c>
      <c r="B7" s="1">
        <v>41700</v>
      </c>
      <c r="D7">
        <v>20.8</v>
      </c>
      <c r="G7">
        <v>24.2</v>
      </c>
      <c r="H7">
        <v>-2.2000000000000002</v>
      </c>
      <c r="I7">
        <v>-0.9</v>
      </c>
      <c r="J7">
        <v>-2.2999999999999998</v>
      </c>
      <c r="K7">
        <v>-1.8</v>
      </c>
      <c r="L7">
        <v>79</v>
      </c>
    </row>
    <row r="8" spans="1:12" x14ac:dyDescent="0.25">
      <c r="A8">
        <v>840</v>
      </c>
      <c r="B8" s="1">
        <v>41701</v>
      </c>
      <c r="D8">
        <v>21.4</v>
      </c>
      <c r="G8">
        <v>25.5</v>
      </c>
      <c r="H8">
        <v>-5.5</v>
      </c>
      <c r="I8">
        <v>4.5999999999999996</v>
      </c>
      <c r="J8">
        <v>-9.3000000000000007</v>
      </c>
      <c r="K8">
        <v>-2.2999999999999998</v>
      </c>
      <c r="L8">
        <v>84</v>
      </c>
    </row>
    <row r="9" spans="1:12" x14ac:dyDescent="0.25">
      <c r="A9">
        <v>840</v>
      </c>
      <c r="B9" s="1">
        <v>41702</v>
      </c>
      <c r="D9">
        <v>21.4</v>
      </c>
      <c r="G9">
        <v>25.6</v>
      </c>
      <c r="H9">
        <v>-7.5</v>
      </c>
      <c r="I9">
        <v>4.9000000000000004</v>
      </c>
      <c r="J9">
        <v>-8.9</v>
      </c>
      <c r="K9">
        <v>-2.9</v>
      </c>
      <c r="L9">
        <v>80</v>
      </c>
    </row>
    <row r="10" spans="1:12" x14ac:dyDescent="0.25">
      <c r="A10">
        <v>840</v>
      </c>
      <c r="B10" s="1">
        <v>41703</v>
      </c>
      <c r="D10">
        <v>21.4</v>
      </c>
      <c r="G10">
        <v>25.7</v>
      </c>
      <c r="H10">
        <v>-6.1</v>
      </c>
      <c r="I10">
        <v>3.8</v>
      </c>
      <c r="J10">
        <v>-12</v>
      </c>
      <c r="K10">
        <v>-3.3</v>
      </c>
      <c r="L10">
        <v>79</v>
      </c>
    </row>
    <row r="11" spans="1:12" x14ac:dyDescent="0.25">
      <c r="A11">
        <v>840</v>
      </c>
      <c r="B11" s="1">
        <v>41704</v>
      </c>
      <c r="D11">
        <v>21.4</v>
      </c>
      <c r="G11">
        <v>25.8</v>
      </c>
      <c r="H11">
        <v>-7.8</v>
      </c>
      <c r="I11">
        <v>7.3</v>
      </c>
      <c r="J11">
        <v>-10.4</v>
      </c>
      <c r="K11">
        <v>-2.2999999999999998</v>
      </c>
      <c r="L11">
        <v>78</v>
      </c>
    </row>
    <row r="12" spans="1:12" x14ac:dyDescent="0.25">
      <c r="A12">
        <v>840</v>
      </c>
      <c r="B12" s="1">
        <v>41705</v>
      </c>
      <c r="D12">
        <v>21.4</v>
      </c>
      <c r="G12">
        <v>25.8</v>
      </c>
      <c r="H12">
        <v>-7.3</v>
      </c>
      <c r="I12">
        <v>9.3000000000000007</v>
      </c>
      <c r="J12">
        <v>-11.7</v>
      </c>
      <c r="K12">
        <v>-2</v>
      </c>
      <c r="L12">
        <v>78</v>
      </c>
    </row>
    <row r="13" spans="1:12" x14ac:dyDescent="0.25">
      <c r="A13">
        <v>840</v>
      </c>
      <c r="B13" s="1">
        <v>41706</v>
      </c>
      <c r="D13">
        <v>21.4</v>
      </c>
      <c r="G13">
        <v>25.8</v>
      </c>
      <c r="H13">
        <v>-4</v>
      </c>
      <c r="I13">
        <v>2.8</v>
      </c>
      <c r="J13">
        <v>-8.9</v>
      </c>
      <c r="K13">
        <v>-3.6</v>
      </c>
      <c r="L13">
        <v>78</v>
      </c>
    </row>
    <row r="14" spans="1:12" x14ac:dyDescent="0.25">
      <c r="A14">
        <v>840</v>
      </c>
      <c r="B14" s="1">
        <v>41707</v>
      </c>
      <c r="D14">
        <v>21.4</v>
      </c>
      <c r="G14">
        <v>26</v>
      </c>
      <c r="H14">
        <v>-14.7</v>
      </c>
      <c r="I14">
        <v>5.2</v>
      </c>
      <c r="J14">
        <v>-14.9</v>
      </c>
      <c r="K14">
        <v>-4.5999999999999996</v>
      </c>
      <c r="L14">
        <v>78</v>
      </c>
    </row>
    <row r="15" spans="1:12" x14ac:dyDescent="0.25">
      <c r="A15">
        <v>840</v>
      </c>
      <c r="B15" s="1">
        <v>41708</v>
      </c>
      <c r="D15">
        <v>21.6</v>
      </c>
      <c r="G15">
        <v>26.1</v>
      </c>
      <c r="H15">
        <v>-9</v>
      </c>
      <c r="I15">
        <v>11</v>
      </c>
      <c r="J15">
        <v>-14.8</v>
      </c>
      <c r="K15">
        <v>-0.2</v>
      </c>
      <c r="L15">
        <v>76</v>
      </c>
    </row>
    <row r="16" spans="1:12" x14ac:dyDescent="0.25">
      <c r="A16">
        <v>840</v>
      </c>
      <c r="B16" s="1">
        <v>41709</v>
      </c>
      <c r="D16">
        <v>21.6</v>
      </c>
      <c r="G16">
        <v>26.1</v>
      </c>
      <c r="H16">
        <v>-0.6</v>
      </c>
      <c r="I16">
        <v>12.3</v>
      </c>
      <c r="J16">
        <v>-10</v>
      </c>
      <c r="K16">
        <v>2.2999999999999998</v>
      </c>
      <c r="L16">
        <v>74</v>
      </c>
    </row>
    <row r="17" spans="1:12" x14ac:dyDescent="0.25">
      <c r="A17">
        <v>840</v>
      </c>
      <c r="B17" s="1">
        <v>41710</v>
      </c>
      <c r="D17">
        <v>21.6</v>
      </c>
      <c r="G17">
        <v>26.1</v>
      </c>
      <c r="H17">
        <v>-8.3000000000000007</v>
      </c>
      <c r="I17">
        <v>4.8</v>
      </c>
      <c r="J17">
        <v>-9.8000000000000007</v>
      </c>
      <c r="K17">
        <v>-1.9</v>
      </c>
      <c r="L17">
        <v>74</v>
      </c>
    </row>
    <row r="18" spans="1:12" x14ac:dyDescent="0.25">
      <c r="A18">
        <v>840</v>
      </c>
      <c r="B18" s="1">
        <v>41711</v>
      </c>
      <c r="D18">
        <v>21.6</v>
      </c>
      <c r="G18">
        <v>26.1</v>
      </c>
      <c r="H18">
        <v>-12.7</v>
      </c>
      <c r="I18">
        <v>5.9</v>
      </c>
      <c r="J18">
        <v>-14.6</v>
      </c>
      <c r="K18">
        <v>-4.5999999999999996</v>
      </c>
      <c r="L18">
        <v>74</v>
      </c>
    </row>
    <row r="19" spans="1:12" x14ac:dyDescent="0.25">
      <c r="A19">
        <v>840</v>
      </c>
      <c r="B19" s="1">
        <v>41712</v>
      </c>
      <c r="D19">
        <v>21.6</v>
      </c>
      <c r="G19">
        <v>26.2</v>
      </c>
      <c r="H19">
        <v>-4.5</v>
      </c>
      <c r="I19">
        <v>7.1</v>
      </c>
      <c r="J19">
        <v>-14.9</v>
      </c>
      <c r="K19">
        <v>-2.5</v>
      </c>
      <c r="L19">
        <v>73</v>
      </c>
    </row>
    <row r="20" spans="1:12" x14ac:dyDescent="0.25">
      <c r="A20">
        <v>840</v>
      </c>
      <c r="B20" s="1">
        <v>41713</v>
      </c>
      <c r="D20">
        <v>21.6</v>
      </c>
      <c r="G20">
        <v>26.2</v>
      </c>
      <c r="H20">
        <v>-1.8</v>
      </c>
      <c r="I20">
        <v>9.4</v>
      </c>
      <c r="J20">
        <v>-7.5</v>
      </c>
      <c r="K20">
        <v>-1.6</v>
      </c>
      <c r="L20">
        <v>72</v>
      </c>
    </row>
    <row r="21" spans="1:12" x14ac:dyDescent="0.25">
      <c r="A21">
        <v>840</v>
      </c>
      <c r="B21" s="1">
        <v>41714</v>
      </c>
      <c r="D21">
        <v>21.6</v>
      </c>
      <c r="G21">
        <v>26.2</v>
      </c>
      <c r="H21">
        <v>-11.2</v>
      </c>
      <c r="I21">
        <v>3</v>
      </c>
      <c r="J21">
        <v>-12.5</v>
      </c>
      <c r="K21">
        <v>-3.9</v>
      </c>
      <c r="L21">
        <v>72</v>
      </c>
    </row>
    <row r="22" spans="1:12" x14ac:dyDescent="0.25">
      <c r="A22">
        <v>840</v>
      </c>
      <c r="B22" s="1">
        <v>41715</v>
      </c>
      <c r="D22">
        <v>21.6</v>
      </c>
      <c r="G22">
        <v>26.2</v>
      </c>
      <c r="H22">
        <v>-8.1999999999999993</v>
      </c>
      <c r="I22">
        <v>9.9</v>
      </c>
      <c r="J22">
        <v>-13.6</v>
      </c>
      <c r="K22">
        <v>-0.6</v>
      </c>
      <c r="L22">
        <v>71</v>
      </c>
    </row>
    <row r="23" spans="1:12" x14ac:dyDescent="0.25">
      <c r="A23">
        <v>840</v>
      </c>
      <c r="B23" s="1">
        <v>41716</v>
      </c>
      <c r="D23">
        <v>21.6</v>
      </c>
      <c r="G23">
        <v>26.2</v>
      </c>
      <c r="H23">
        <v>-3.6</v>
      </c>
      <c r="I23">
        <v>7.1</v>
      </c>
      <c r="J23">
        <v>-9.5</v>
      </c>
      <c r="K23">
        <v>-0.3</v>
      </c>
      <c r="L23">
        <v>70</v>
      </c>
    </row>
    <row r="24" spans="1:12" x14ac:dyDescent="0.25">
      <c r="A24">
        <v>840</v>
      </c>
      <c r="B24" s="1">
        <v>41717</v>
      </c>
      <c r="D24">
        <v>21.6</v>
      </c>
      <c r="G24">
        <v>26.2</v>
      </c>
      <c r="H24">
        <v>-15.2</v>
      </c>
      <c r="I24">
        <v>2.2999999999999998</v>
      </c>
      <c r="J24">
        <v>-15.4</v>
      </c>
      <c r="K24">
        <v>-5.5</v>
      </c>
      <c r="L24">
        <v>70</v>
      </c>
    </row>
    <row r="25" spans="1:12" x14ac:dyDescent="0.25">
      <c r="A25">
        <v>840</v>
      </c>
      <c r="B25" s="1">
        <v>41718</v>
      </c>
      <c r="D25">
        <v>21.6</v>
      </c>
      <c r="G25">
        <v>26.2</v>
      </c>
      <c r="H25">
        <v>-13.2</v>
      </c>
      <c r="I25">
        <v>4.9000000000000004</v>
      </c>
      <c r="J25">
        <v>-18.3</v>
      </c>
      <c r="K25">
        <v>-6.6</v>
      </c>
      <c r="L25">
        <v>70</v>
      </c>
    </row>
    <row r="26" spans="1:12" x14ac:dyDescent="0.25">
      <c r="A26">
        <v>840</v>
      </c>
      <c r="B26" s="1">
        <v>41719</v>
      </c>
      <c r="D26">
        <v>21.7</v>
      </c>
      <c r="G26">
        <v>26.3</v>
      </c>
      <c r="H26">
        <v>-8.4</v>
      </c>
      <c r="I26">
        <v>7.3</v>
      </c>
      <c r="J26">
        <v>-16.7</v>
      </c>
      <c r="K26">
        <v>-3.4</v>
      </c>
      <c r="L26">
        <v>69</v>
      </c>
    </row>
    <row r="27" spans="1:12" x14ac:dyDescent="0.25">
      <c r="A27">
        <v>840</v>
      </c>
      <c r="B27" s="1">
        <v>41720</v>
      </c>
      <c r="D27">
        <v>21.7</v>
      </c>
      <c r="G27">
        <v>26.3</v>
      </c>
      <c r="H27">
        <v>-7.8</v>
      </c>
      <c r="I27">
        <v>8.6</v>
      </c>
      <c r="J27">
        <v>-11.7</v>
      </c>
      <c r="K27">
        <v>-1.1000000000000001</v>
      </c>
      <c r="L27">
        <v>68</v>
      </c>
    </row>
    <row r="28" spans="1:12" x14ac:dyDescent="0.25">
      <c r="A28">
        <v>840</v>
      </c>
      <c r="B28" s="1">
        <v>41721</v>
      </c>
      <c r="D28">
        <v>21.7</v>
      </c>
      <c r="G28">
        <v>26.3</v>
      </c>
      <c r="H28">
        <v>-9.6999999999999993</v>
      </c>
      <c r="I28">
        <v>4.9000000000000004</v>
      </c>
      <c r="J28">
        <v>-9.9</v>
      </c>
      <c r="K28">
        <v>-2.2999999999999998</v>
      </c>
      <c r="L28">
        <v>68</v>
      </c>
    </row>
    <row r="29" spans="1:12" x14ac:dyDescent="0.25">
      <c r="A29">
        <v>840</v>
      </c>
      <c r="B29" s="1">
        <v>41722</v>
      </c>
      <c r="D29">
        <v>21.7</v>
      </c>
      <c r="G29">
        <v>26.3</v>
      </c>
      <c r="H29">
        <v>-10.9</v>
      </c>
      <c r="I29">
        <v>6.4</v>
      </c>
      <c r="J29">
        <v>-13</v>
      </c>
      <c r="K29">
        <v>-3.3</v>
      </c>
      <c r="L29">
        <v>67</v>
      </c>
    </row>
    <row r="30" spans="1:12" x14ac:dyDescent="0.25">
      <c r="A30">
        <v>840</v>
      </c>
      <c r="B30" s="1">
        <v>41723</v>
      </c>
      <c r="D30">
        <v>21.7</v>
      </c>
      <c r="G30">
        <v>26.3</v>
      </c>
      <c r="H30">
        <v>-8.8000000000000007</v>
      </c>
      <c r="I30">
        <v>9.6999999999999993</v>
      </c>
      <c r="J30">
        <v>-13.4</v>
      </c>
      <c r="K30">
        <v>-1.8</v>
      </c>
      <c r="L30">
        <v>66</v>
      </c>
    </row>
    <row r="31" spans="1:12" x14ac:dyDescent="0.25">
      <c r="A31">
        <v>840</v>
      </c>
      <c r="B31" s="1">
        <v>41724</v>
      </c>
      <c r="D31">
        <v>21.7</v>
      </c>
      <c r="G31">
        <v>26.3</v>
      </c>
      <c r="H31">
        <v>-0.7</v>
      </c>
      <c r="I31">
        <v>10</v>
      </c>
      <c r="J31">
        <v>-10.6</v>
      </c>
      <c r="K31">
        <v>0.5</v>
      </c>
      <c r="L31">
        <v>64</v>
      </c>
    </row>
    <row r="32" spans="1:12" x14ac:dyDescent="0.25">
      <c r="A32">
        <v>840</v>
      </c>
      <c r="B32" s="1">
        <v>41725</v>
      </c>
      <c r="D32">
        <v>22.4</v>
      </c>
      <c r="G32">
        <v>26.5</v>
      </c>
      <c r="H32">
        <v>-3.5</v>
      </c>
      <c r="I32">
        <v>6.2</v>
      </c>
      <c r="J32">
        <v>-3.6</v>
      </c>
      <c r="K32">
        <v>-0.6</v>
      </c>
      <c r="L32">
        <v>72</v>
      </c>
    </row>
    <row r="33" spans="1:12" x14ac:dyDescent="0.25">
      <c r="A33">
        <v>840</v>
      </c>
      <c r="B33" s="1">
        <v>41726</v>
      </c>
      <c r="D33">
        <v>23.2</v>
      </c>
      <c r="G33">
        <v>27.2</v>
      </c>
      <c r="H33">
        <v>-12.5</v>
      </c>
      <c r="I33">
        <v>1.9</v>
      </c>
      <c r="J33">
        <v>-13.2</v>
      </c>
      <c r="K33">
        <v>-4</v>
      </c>
      <c r="L33">
        <v>75</v>
      </c>
    </row>
    <row r="34" spans="1:12" x14ac:dyDescent="0.25">
      <c r="A34">
        <v>840</v>
      </c>
      <c r="B34" s="1">
        <v>41727</v>
      </c>
      <c r="D34">
        <v>23.2</v>
      </c>
      <c r="G34">
        <v>27.4</v>
      </c>
      <c r="H34">
        <v>-13.5</v>
      </c>
      <c r="I34">
        <v>8.9</v>
      </c>
      <c r="J34">
        <v>-14.9</v>
      </c>
      <c r="K34">
        <v>-4.5999999999999996</v>
      </c>
      <c r="L34">
        <v>72</v>
      </c>
    </row>
    <row r="35" spans="1:12" x14ac:dyDescent="0.25">
      <c r="A35">
        <v>840</v>
      </c>
      <c r="B35" s="1">
        <v>41728</v>
      </c>
      <c r="D35">
        <v>23.4</v>
      </c>
      <c r="G35">
        <v>27.5</v>
      </c>
      <c r="H35">
        <v>-7</v>
      </c>
      <c r="I35">
        <v>8.6999999999999993</v>
      </c>
      <c r="J35">
        <v>-14.8</v>
      </c>
      <c r="K35">
        <v>-1.9</v>
      </c>
      <c r="L35">
        <v>70</v>
      </c>
    </row>
    <row r="36" spans="1:12" x14ac:dyDescent="0.25">
      <c r="A36">
        <v>840</v>
      </c>
      <c r="B36" s="1">
        <v>41729</v>
      </c>
      <c r="D36">
        <v>23.4</v>
      </c>
      <c r="G36">
        <v>27.5</v>
      </c>
      <c r="H36">
        <v>-8</v>
      </c>
      <c r="I36">
        <v>5.7</v>
      </c>
      <c r="J36">
        <v>-8.1999999999999993</v>
      </c>
      <c r="K36">
        <v>0.1</v>
      </c>
      <c r="L36">
        <v>69</v>
      </c>
    </row>
    <row r="37" spans="1:12" x14ac:dyDescent="0.25">
      <c r="A37">
        <v>840</v>
      </c>
      <c r="B37" s="1">
        <v>41730</v>
      </c>
      <c r="D37">
        <v>23.3</v>
      </c>
      <c r="G37">
        <v>27.5</v>
      </c>
      <c r="H37">
        <v>-1.1000000000000001</v>
      </c>
      <c r="I37">
        <v>5.4</v>
      </c>
      <c r="J37">
        <v>-13.9</v>
      </c>
      <c r="K37">
        <v>-2.9</v>
      </c>
      <c r="L37">
        <v>68</v>
      </c>
    </row>
    <row r="38" spans="1:12" x14ac:dyDescent="0.25">
      <c r="A38">
        <v>840</v>
      </c>
      <c r="B38" s="1">
        <v>41731</v>
      </c>
      <c r="D38">
        <v>23.3</v>
      </c>
      <c r="G38">
        <v>27.6</v>
      </c>
      <c r="H38">
        <v>-0.2</v>
      </c>
      <c r="I38">
        <v>7.5</v>
      </c>
      <c r="J38">
        <v>-2</v>
      </c>
      <c r="K38">
        <v>1.7</v>
      </c>
      <c r="L38">
        <v>67</v>
      </c>
    </row>
    <row r="39" spans="1:12" x14ac:dyDescent="0.25">
      <c r="A39">
        <v>840</v>
      </c>
      <c r="B39" s="1">
        <v>41732</v>
      </c>
      <c r="D39">
        <v>23.3</v>
      </c>
      <c r="G39">
        <v>27.6</v>
      </c>
      <c r="H39">
        <v>-5.7</v>
      </c>
      <c r="I39">
        <v>0.7</v>
      </c>
      <c r="J39">
        <v>-5.7</v>
      </c>
      <c r="K39">
        <v>-2.4</v>
      </c>
      <c r="L39">
        <v>67</v>
      </c>
    </row>
    <row r="40" spans="1:12" x14ac:dyDescent="0.25">
      <c r="A40">
        <v>840</v>
      </c>
      <c r="B40" s="1">
        <v>41733</v>
      </c>
      <c r="D40">
        <v>23.8</v>
      </c>
      <c r="G40">
        <v>28.1</v>
      </c>
      <c r="H40">
        <v>-15.5</v>
      </c>
      <c r="I40">
        <v>1.8</v>
      </c>
      <c r="J40">
        <v>-15.7</v>
      </c>
      <c r="K40">
        <v>-5.2</v>
      </c>
      <c r="L40">
        <v>74</v>
      </c>
    </row>
    <row r="41" spans="1:12" x14ac:dyDescent="0.25">
      <c r="A41">
        <v>840</v>
      </c>
      <c r="B41" s="1">
        <v>41734</v>
      </c>
      <c r="D41">
        <v>23.9</v>
      </c>
      <c r="G41">
        <v>28.3</v>
      </c>
      <c r="H41">
        <v>-2.6</v>
      </c>
      <c r="I41">
        <v>4.7</v>
      </c>
      <c r="J41">
        <v>-17.3</v>
      </c>
      <c r="K41">
        <v>-4</v>
      </c>
      <c r="L41">
        <v>75</v>
      </c>
    </row>
    <row r="42" spans="1:12" x14ac:dyDescent="0.25">
      <c r="A42">
        <v>840</v>
      </c>
      <c r="B42" s="1">
        <v>41735</v>
      </c>
      <c r="D42">
        <v>23.9</v>
      </c>
      <c r="G42">
        <v>28.4</v>
      </c>
      <c r="H42">
        <v>-9.8000000000000007</v>
      </c>
      <c r="I42">
        <v>5.7</v>
      </c>
      <c r="J42">
        <v>-9.8000000000000007</v>
      </c>
      <c r="K42">
        <v>-2.4</v>
      </c>
      <c r="L42">
        <v>75</v>
      </c>
    </row>
    <row r="43" spans="1:12" x14ac:dyDescent="0.25">
      <c r="A43">
        <v>840</v>
      </c>
      <c r="B43" s="1">
        <v>41736</v>
      </c>
      <c r="D43">
        <v>23.9</v>
      </c>
      <c r="G43">
        <v>28.5</v>
      </c>
      <c r="H43">
        <v>-7.9</v>
      </c>
      <c r="I43">
        <v>7.3</v>
      </c>
      <c r="J43">
        <v>-13</v>
      </c>
      <c r="K43">
        <v>-2.8</v>
      </c>
      <c r="L43">
        <v>72</v>
      </c>
    </row>
    <row r="44" spans="1:12" s="4" customFormat="1" x14ac:dyDescent="0.25">
      <c r="A44" s="4">
        <v>840</v>
      </c>
      <c r="B44" s="5">
        <v>41737</v>
      </c>
      <c r="D44" s="4">
        <v>23.9</v>
      </c>
      <c r="G44" s="4">
        <v>28.6</v>
      </c>
      <c r="H44" s="4">
        <v>-7.1</v>
      </c>
      <c r="I44" s="4">
        <v>6.8</v>
      </c>
      <c r="J44" s="4">
        <v>-10.9</v>
      </c>
      <c r="K44" s="4">
        <v>-1.1000000000000001</v>
      </c>
      <c r="L44" s="4">
        <v>71</v>
      </c>
    </row>
    <row r="45" spans="1:12" x14ac:dyDescent="0.25">
      <c r="A45">
        <v>840</v>
      </c>
      <c r="B45" s="1">
        <v>41738</v>
      </c>
      <c r="D45">
        <v>23.7</v>
      </c>
      <c r="E45">
        <f>+D44-D45</f>
        <v>0.19999999999999929</v>
      </c>
      <c r="G45">
        <v>28.7</v>
      </c>
      <c r="H45">
        <v>-5.0999999999999996</v>
      </c>
      <c r="I45">
        <v>13.2</v>
      </c>
      <c r="J45">
        <v>-10.199999999999999</v>
      </c>
      <c r="K45">
        <v>1.9</v>
      </c>
      <c r="L45">
        <v>68</v>
      </c>
    </row>
    <row r="46" spans="1:12" x14ac:dyDescent="0.25">
      <c r="A46">
        <v>840</v>
      </c>
      <c r="B46" s="1">
        <v>41739</v>
      </c>
      <c r="D46">
        <v>23.5</v>
      </c>
      <c r="E46">
        <f t="shared" ref="E46:E93" si="0">+D45-D46</f>
        <v>0.19999999999999929</v>
      </c>
      <c r="G46">
        <v>28.7</v>
      </c>
      <c r="H46">
        <v>-1.9</v>
      </c>
      <c r="I46">
        <v>13.3</v>
      </c>
      <c r="J46">
        <v>-7.6</v>
      </c>
      <c r="K46">
        <v>3.8</v>
      </c>
      <c r="L46">
        <v>67</v>
      </c>
    </row>
    <row r="47" spans="1:12" x14ac:dyDescent="0.25">
      <c r="A47">
        <v>840</v>
      </c>
      <c r="B47" s="1">
        <v>41740</v>
      </c>
      <c r="D47">
        <v>23.1</v>
      </c>
      <c r="E47">
        <f t="shared" si="0"/>
        <v>0.39999999999999858</v>
      </c>
      <c r="G47">
        <v>28.7</v>
      </c>
      <c r="H47">
        <v>-3.4</v>
      </c>
      <c r="I47">
        <v>13.7</v>
      </c>
      <c r="J47">
        <v>-5.0999999999999996</v>
      </c>
      <c r="K47">
        <v>3.9</v>
      </c>
      <c r="L47">
        <v>64</v>
      </c>
    </row>
    <row r="48" spans="1:12" x14ac:dyDescent="0.25">
      <c r="A48">
        <v>840</v>
      </c>
      <c r="B48" s="1">
        <v>41741</v>
      </c>
      <c r="D48">
        <v>22</v>
      </c>
      <c r="E48">
        <f t="shared" si="0"/>
        <v>1.1000000000000014</v>
      </c>
      <c r="G48">
        <v>28.7</v>
      </c>
      <c r="H48">
        <v>-3.4</v>
      </c>
      <c r="I48">
        <v>13.5</v>
      </c>
      <c r="J48">
        <v>-5.6</v>
      </c>
      <c r="K48">
        <v>4.3</v>
      </c>
      <c r="L48">
        <v>62</v>
      </c>
    </row>
    <row r="49" spans="1:12" x14ac:dyDescent="0.25">
      <c r="A49">
        <v>840</v>
      </c>
      <c r="B49" s="1">
        <v>41742</v>
      </c>
      <c r="D49">
        <v>21.4</v>
      </c>
      <c r="E49">
        <f t="shared" si="0"/>
        <v>0.60000000000000142</v>
      </c>
      <c r="F49">
        <f>+AVERAGE(E45:E49)</f>
        <v>0.5</v>
      </c>
      <c r="G49">
        <v>28.7</v>
      </c>
      <c r="H49">
        <v>-1.7</v>
      </c>
      <c r="I49">
        <v>11.1</v>
      </c>
      <c r="J49">
        <v>-5.7</v>
      </c>
      <c r="K49">
        <v>2.7</v>
      </c>
      <c r="L49">
        <v>61</v>
      </c>
    </row>
    <row r="50" spans="1:12" x14ac:dyDescent="0.25">
      <c r="A50">
        <v>840</v>
      </c>
      <c r="B50" s="1">
        <v>41743</v>
      </c>
      <c r="D50">
        <v>21.4</v>
      </c>
      <c r="E50">
        <f t="shared" si="0"/>
        <v>0</v>
      </c>
      <c r="F50">
        <f t="shared" ref="F50:F93" si="1">+AVERAGE(E46:E50)</f>
        <v>0.46000000000000013</v>
      </c>
      <c r="G50">
        <v>28.7</v>
      </c>
      <c r="H50">
        <v>-8.8000000000000007</v>
      </c>
      <c r="I50">
        <v>6.4</v>
      </c>
      <c r="J50">
        <v>-8.9</v>
      </c>
      <c r="K50">
        <v>-0.8</v>
      </c>
      <c r="L50">
        <v>61</v>
      </c>
    </row>
    <row r="51" spans="1:12" x14ac:dyDescent="0.25">
      <c r="A51">
        <v>840</v>
      </c>
      <c r="B51" s="1">
        <v>41744</v>
      </c>
      <c r="D51">
        <v>21.2</v>
      </c>
      <c r="E51">
        <f t="shared" si="0"/>
        <v>0.19999999999999929</v>
      </c>
      <c r="F51">
        <f t="shared" si="1"/>
        <v>0.46000000000000013</v>
      </c>
      <c r="G51">
        <v>28.7</v>
      </c>
      <c r="H51">
        <v>-10.5</v>
      </c>
      <c r="I51">
        <v>6.9</v>
      </c>
      <c r="J51">
        <v>-13.7</v>
      </c>
      <c r="K51">
        <v>-4</v>
      </c>
      <c r="L51">
        <v>60</v>
      </c>
    </row>
    <row r="52" spans="1:12" x14ac:dyDescent="0.25">
      <c r="A52">
        <v>840</v>
      </c>
      <c r="B52" s="1">
        <v>41745</v>
      </c>
      <c r="D52">
        <v>21</v>
      </c>
      <c r="E52">
        <f t="shared" si="0"/>
        <v>0.19999999999999929</v>
      </c>
      <c r="F52">
        <f t="shared" si="1"/>
        <v>0.42000000000000026</v>
      </c>
      <c r="G52">
        <v>28.8</v>
      </c>
      <c r="H52">
        <v>-5.8</v>
      </c>
      <c r="I52">
        <v>8.6</v>
      </c>
      <c r="J52">
        <v>-11.8</v>
      </c>
      <c r="K52">
        <v>-0.8</v>
      </c>
      <c r="L52">
        <v>59</v>
      </c>
    </row>
    <row r="53" spans="1:12" x14ac:dyDescent="0.25">
      <c r="A53">
        <v>840</v>
      </c>
      <c r="B53" s="1">
        <v>41746</v>
      </c>
      <c r="D53">
        <v>21</v>
      </c>
      <c r="E53">
        <f t="shared" si="0"/>
        <v>0</v>
      </c>
      <c r="F53">
        <f t="shared" si="1"/>
        <v>0.2</v>
      </c>
      <c r="G53">
        <v>28.9</v>
      </c>
      <c r="H53">
        <v>-6</v>
      </c>
      <c r="I53">
        <v>8.8000000000000007</v>
      </c>
      <c r="J53">
        <v>-8.1999999999999993</v>
      </c>
      <c r="K53">
        <v>0.7</v>
      </c>
      <c r="L53">
        <v>57</v>
      </c>
    </row>
    <row r="54" spans="1:12" x14ac:dyDescent="0.25">
      <c r="A54">
        <v>840</v>
      </c>
      <c r="B54" s="1">
        <v>41747</v>
      </c>
      <c r="D54">
        <v>20.2</v>
      </c>
      <c r="E54">
        <f t="shared" si="0"/>
        <v>0.80000000000000071</v>
      </c>
      <c r="F54">
        <f t="shared" si="1"/>
        <v>0.23999999999999985</v>
      </c>
      <c r="G54">
        <v>28.9</v>
      </c>
      <c r="H54">
        <v>-3.6</v>
      </c>
      <c r="I54">
        <v>10</v>
      </c>
      <c r="J54">
        <v>-9.4</v>
      </c>
      <c r="K54">
        <v>1.1000000000000001</v>
      </c>
      <c r="L54">
        <v>55</v>
      </c>
    </row>
    <row r="55" spans="1:12" x14ac:dyDescent="0.25">
      <c r="A55">
        <v>840</v>
      </c>
      <c r="B55" s="1">
        <v>41748</v>
      </c>
      <c r="D55">
        <v>19.7</v>
      </c>
      <c r="E55">
        <f t="shared" si="0"/>
        <v>0.5</v>
      </c>
      <c r="F55">
        <f t="shared" si="1"/>
        <v>0.33999999999999986</v>
      </c>
      <c r="G55">
        <v>29</v>
      </c>
      <c r="H55">
        <v>3.2</v>
      </c>
      <c r="I55">
        <v>13.1</v>
      </c>
      <c r="J55">
        <v>-4.8</v>
      </c>
      <c r="K55">
        <v>5.3</v>
      </c>
      <c r="L55">
        <v>52</v>
      </c>
    </row>
    <row r="56" spans="1:12" x14ac:dyDescent="0.25">
      <c r="A56">
        <v>840</v>
      </c>
      <c r="B56" s="1">
        <v>41749</v>
      </c>
      <c r="D56">
        <v>19.600000000000001</v>
      </c>
      <c r="E56">
        <f t="shared" si="0"/>
        <v>9.9999999999997868E-2</v>
      </c>
      <c r="F56">
        <f t="shared" si="1"/>
        <v>0.31999999999999956</v>
      </c>
      <c r="G56">
        <v>29.2</v>
      </c>
      <c r="H56">
        <v>-0.2</v>
      </c>
      <c r="I56">
        <v>10.9</v>
      </c>
      <c r="J56">
        <v>-0.7</v>
      </c>
      <c r="K56">
        <v>3.6</v>
      </c>
      <c r="L56">
        <v>51</v>
      </c>
    </row>
    <row r="57" spans="1:12" x14ac:dyDescent="0.25">
      <c r="A57">
        <v>840</v>
      </c>
      <c r="B57" s="1">
        <v>41750</v>
      </c>
      <c r="D57">
        <v>18.8</v>
      </c>
      <c r="E57">
        <f t="shared" si="0"/>
        <v>0.80000000000000071</v>
      </c>
      <c r="F57">
        <f t="shared" si="1"/>
        <v>0.43999999999999984</v>
      </c>
      <c r="G57">
        <v>29.2</v>
      </c>
      <c r="H57">
        <v>-0.2</v>
      </c>
      <c r="I57">
        <v>13.3</v>
      </c>
      <c r="J57">
        <v>-2.4</v>
      </c>
      <c r="K57">
        <v>5.0999999999999996</v>
      </c>
      <c r="L57">
        <v>48</v>
      </c>
    </row>
    <row r="58" spans="1:12" x14ac:dyDescent="0.25">
      <c r="A58">
        <v>840</v>
      </c>
      <c r="B58" s="1">
        <v>41751</v>
      </c>
      <c r="D58">
        <v>17.7</v>
      </c>
      <c r="E58">
        <f t="shared" si="0"/>
        <v>1.1000000000000014</v>
      </c>
      <c r="F58">
        <f t="shared" si="1"/>
        <v>0.66000000000000014</v>
      </c>
      <c r="G58">
        <v>29.2</v>
      </c>
      <c r="H58">
        <v>-1.2</v>
      </c>
      <c r="I58">
        <v>14.9</v>
      </c>
      <c r="J58">
        <v>-3.2</v>
      </c>
      <c r="K58">
        <v>4.7</v>
      </c>
      <c r="L58">
        <v>46</v>
      </c>
    </row>
    <row r="59" spans="1:12" x14ac:dyDescent="0.25">
      <c r="A59">
        <v>840</v>
      </c>
      <c r="B59" s="1">
        <v>41752</v>
      </c>
      <c r="D59">
        <v>17.5</v>
      </c>
      <c r="E59">
        <f t="shared" si="0"/>
        <v>0.19999999999999929</v>
      </c>
      <c r="F59">
        <f t="shared" si="1"/>
        <v>0.53999999999999981</v>
      </c>
      <c r="G59">
        <v>29.2</v>
      </c>
      <c r="H59">
        <v>6.8</v>
      </c>
      <c r="I59">
        <v>11.6</v>
      </c>
      <c r="J59">
        <v>-1.7</v>
      </c>
      <c r="K59">
        <v>6.2</v>
      </c>
      <c r="L59">
        <v>43</v>
      </c>
    </row>
    <row r="60" spans="1:12" x14ac:dyDescent="0.25">
      <c r="A60">
        <v>840</v>
      </c>
      <c r="B60" s="1">
        <v>41753</v>
      </c>
      <c r="D60">
        <v>16.600000000000001</v>
      </c>
      <c r="E60">
        <f t="shared" si="0"/>
        <v>0.89999999999999858</v>
      </c>
      <c r="F60">
        <f t="shared" si="1"/>
        <v>0.61999999999999955</v>
      </c>
      <c r="G60">
        <v>29.2</v>
      </c>
      <c r="H60">
        <v>-7.2</v>
      </c>
      <c r="I60">
        <v>7.9</v>
      </c>
      <c r="J60">
        <v>-7.4</v>
      </c>
      <c r="K60">
        <v>3.2</v>
      </c>
      <c r="L60">
        <v>42</v>
      </c>
    </row>
    <row r="61" spans="1:12" x14ac:dyDescent="0.25">
      <c r="A61">
        <v>840</v>
      </c>
      <c r="B61" s="1">
        <v>41754</v>
      </c>
      <c r="D61">
        <v>16.2</v>
      </c>
      <c r="E61">
        <f t="shared" si="0"/>
        <v>0.40000000000000213</v>
      </c>
      <c r="F61">
        <f t="shared" si="1"/>
        <v>0.68000000000000038</v>
      </c>
      <c r="G61">
        <v>29.2</v>
      </c>
      <c r="H61">
        <v>-4.9000000000000004</v>
      </c>
      <c r="I61">
        <v>9.1</v>
      </c>
      <c r="J61">
        <v>-10</v>
      </c>
      <c r="K61">
        <v>0.1</v>
      </c>
      <c r="L61">
        <v>40</v>
      </c>
    </row>
    <row r="62" spans="1:12" x14ac:dyDescent="0.25">
      <c r="A62">
        <v>840</v>
      </c>
      <c r="B62" s="1">
        <v>41755</v>
      </c>
      <c r="D62">
        <v>15.8</v>
      </c>
      <c r="E62">
        <f t="shared" si="0"/>
        <v>0.39999999999999858</v>
      </c>
      <c r="F62">
        <f t="shared" si="1"/>
        <v>0.6</v>
      </c>
      <c r="G62">
        <v>29.4</v>
      </c>
      <c r="H62">
        <v>4.8</v>
      </c>
      <c r="I62">
        <v>11</v>
      </c>
      <c r="J62">
        <v>-6.5</v>
      </c>
      <c r="K62">
        <v>4.5</v>
      </c>
      <c r="L62">
        <v>38</v>
      </c>
    </row>
    <row r="63" spans="1:12" x14ac:dyDescent="0.25">
      <c r="A63">
        <v>840</v>
      </c>
      <c r="B63" s="1">
        <v>41756</v>
      </c>
      <c r="D63">
        <v>16.7</v>
      </c>
      <c r="E63">
        <f t="shared" si="0"/>
        <v>-0.89999999999999858</v>
      </c>
      <c r="F63">
        <f t="shared" si="1"/>
        <v>0.2</v>
      </c>
      <c r="G63">
        <v>29.8</v>
      </c>
      <c r="H63">
        <v>-5.6</v>
      </c>
      <c r="I63">
        <v>5</v>
      </c>
      <c r="J63">
        <v>-5.7</v>
      </c>
      <c r="K63">
        <v>0.3</v>
      </c>
      <c r="L63">
        <v>49</v>
      </c>
    </row>
    <row r="64" spans="1:12" x14ac:dyDescent="0.25">
      <c r="A64">
        <v>840</v>
      </c>
      <c r="B64" s="1">
        <v>41757</v>
      </c>
      <c r="D64">
        <v>16.8</v>
      </c>
      <c r="E64">
        <f t="shared" si="0"/>
        <v>-0.10000000000000142</v>
      </c>
      <c r="F64">
        <f t="shared" si="1"/>
        <v>0.13999999999999985</v>
      </c>
      <c r="G64">
        <v>30.5</v>
      </c>
      <c r="H64">
        <v>-12.1</v>
      </c>
      <c r="I64">
        <v>4.8</v>
      </c>
      <c r="J64">
        <v>-12.4</v>
      </c>
      <c r="K64">
        <v>-3.9</v>
      </c>
      <c r="L64">
        <v>48</v>
      </c>
    </row>
    <row r="65" spans="1:12" x14ac:dyDescent="0.25">
      <c r="A65">
        <v>840</v>
      </c>
      <c r="B65" s="1">
        <v>41758</v>
      </c>
      <c r="D65">
        <v>16.8</v>
      </c>
      <c r="E65">
        <f t="shared" si="0"/>
        <v>0</v>
      </c>
      <c r="F65">
        <f t="shared" si="1"/>
        <v>-3.9999999999999855E-2</v>
      </c>
      <c r="G65">
        <v>30.6</v>
      </c>
      <c r="H65">
        <v>-7.7</v>
      </c>
      <c r="I65">
        <v>6.1</v>
      </c>
      <c r="J65">
        <v>-14</v>
      </c>
      <c r="K65">
        <v>-5.0999999999999996</v>
      </c>
      <c r="L65">
        <v>46</v>
      </c>
    </row>
    <row r="66" spans="1:12" x14ac:dyDescent="0.25">
      <c r="A66">
        <v>840</v>
      </c>
      <c r="B66" s="1">
        <v>41759</v>
      </c>
      <c r="D66">
        <v>16.7</v>
      </c>
      <c r="E66">
        <f t="shared" si="0"/>
        <v>0.10000000000000142</v>
      </c>
      <c r="F66">
        <f t="shared" si="1"/>
        <v>-0.1</v>
      </c>
      <c r="G66">
        <v>30.7</v>
      </c>
      <c r="H66">
        <v>-5.7</v>
      </c>
      <c r="I66">
        <v>5.2</v>
      </c>
      <c r="J66">
        <v>-13.6</v>
      </c>
      <c r="K66">
        <v>-3.1</v>
      </c>
      <c r="L66">
        <v>45</v>
      </c>
    </row>
    <row r="67" spans="1:12" x14ac:dyDescent="0.25">
      <c r="A67">
        <v>840</v>
      </c>
      <c r="B67" s="1">
        <v>41760</v>
      </c>
      <c r="D67">
        <v>16.7</v>
      </c>
      <c r="E67">
        <f t="shared" si="0"/>
        <v>0</v>
      </c>
      <c r="F67">
        <f t="shared" si="1"/>
        <v>-0.17999999999999972</v>
      </c>
      <c r="G67">
        <v>30.8</v>
      </c>
      <c r="H67">
        <v>-6.3</v>
      </c>
      <c r="I67">
        <v>6.5</v>
      </c>
      <c r="J67">
        <v>-11.9</v>
      </c>
      <c r="K67">
        <v>-1.7</v>
      </c>
      <c r="L67">
        <v>44</v>
      </c>
    </row>
    <row r="68" spans="1:12" x14ac:dyDescent="0.25">
      <c r="A68">
        <v>840</v>
      </c>
      <c r="B68" s="1">
        <v>41761</v>
      </c>
      <c r="D68">
        <v>16.7</v>
      </c>
      <c r="E68">
        <f t="shared" si="0"/>
        <v>0</v>
      </c>
      <c r="F68">
        <f t="shared" si="1"/>
        <v>0</v>
      </c>
      <c r="G68">
        <v>30.8</v>
      </c>
      <c r="H68">
        <v>-5.6</v>
      </c>
      <c r="I68">
        <v>8.1</v>
      </c>
      <c r="J68">
        <v>-10.3</v>
      </c>
      <c r="K68">
        <v>0.3</v>
      </c>
      <c r="L68">
        <v>43</v>
      </c>
    </row>
    <row r="69" spans="1:12" x14ac:dyDescent="0.25">
      <c r="A69">
        <v>840</v>
      </c>
      <c r="B69" s="1">
        <v>41762</v>
      </c>
      <c r="D69">
        <v>16.5</v>
      </c>
      <c r="E69">
        <f t="shared" si="0"/>
        <v>0.19999999999999929</v>
      </c>
      <c r="F69">
        <f t="shared" si="1"/>
        <v>6.0000000000000143E-2</v>
      </c>
      <c r="G69">
        <v>30.8</v>
      </c>
      <c r="H69">
        <v>-1.5</v>
      </c>
      <c r="I69">
        <v>14</v>
      </c>
      <c r="J69">
        <v>-7.4</v>
      </c>
      <c r="K69">
        <v>3.8</v>
      </c>
      <c r="L69">
        <v>40</v>
      </c>
    </row>
    <row r="70" spans="1:12" x14ac:dyDescent="0.25">
      <c r="A70">
        <v>840</v>
      </c>
      <c r="B70" s="1">
        <v>41763</v>
      </c>
      <c r="D70">
        <v>16.5</v>
      </c>
      <c r="E70">
        <f t="shared" si="0"/>
        <v>0</v>
      </c>
      <c r="F70">
        <f t="shared" si="1"/>
        <v>6.0000000000000143E-2</v>
      </c>
      <c r="G70">
        <v>30.8</v>
      </c>
      <c r="H70">
        <v>-0.7</v>
      </c>
      <c r="I70">
        <v>16.399999999999999</v>
      </c>
      <c r="J70">
        <v>-3.4</v>
      </c>
      <c r="K70">
        <v>5.9</v>
      </c>
      <c r="L70">
        <v>37</v>
      </c>
    </row>
    <row r="71" spans="1:12" x14ac:dyDescent="0.25">
      <c r="A71">
        <v>840</v>
      </c>
      <c r="B71" s="1">
        <v>41764</v>
      </c>
      <c r="D71">
        <v>14.4</v>
      </c>
      <c r="E71">
        <f t="shared" si="0"/>
        <v>2.0999999999999996</v>
      </c>
      <c r="F71">
        <f t="shared" si="1"/>
        <v>0.4599999999999998</v>
      </c>
      <c r="G71">
        <v>30.8</v>
      </c>
      <c r="H71">
        <v>-0.2</v>
      </c>
      <c r="I71">
        <v>14.7</v>
      </c>
      <c r="J71">
        <v>-1.9</v>
      </c>
      <c r="K71">
        <v>6.2</v>
      </c>
      <c r="L71">
        <v>34</v>
      </c>
    </row>
    <row r="72" spans="1:12" x14ac:dyDescent="0.25">
      <c r="A72">
        <v>840</v>
      </c>
      <c r="B72" s="1">
        <v>41765</v>
      </c>
      <c r="D72">
        <v>13.9</v>
      </c>
      <c r="E72">
        <f t="shared" si="0"/>
        <v>0.5</v>
      </c>
      <c r="F72">
        <f t="shared" si="1"/>
        <v>0.55999999999999983</v>
      </c>
      <c r="G72">
        <v>30.8</v>
      </c>
      <c r="H72">
        <v>-0.8</v>
      </c>
      <c r="I72">
        <v>14.2</v>
      </c>
      <c r="J72">
        <v>-2.4</v>
      </c>
      <c r="K72">
        <v>5.9</v>
      </c>
      <c r="L72">
        <v>32</v>
      </c>
    </row>
    <row r="73" spans="1:12" x14ac:dyDescent="0.25">
      <c r="A73">
        <v>840</v>
      </c>
      <c r="B73" s="1">
        <v>41766</v>
      </c>
      <c r="D73">
        <v>12.1</v>
      </c>
      <c r="E73">
        <f t="shared" si="0"/>
        <v>1.8000000000000007</v>
      </c>
      <c r="F73">
        <f t="shared" si="1"/>
        <v>0.91999999999999993</v>
      </c>
      <c r="G73">
        <v>30.9</v>
      </c>
      <c r="H73">
        <v>4.3</v>
      </c>
      <c r="I73">
        <v>11</v>
      </c>
      <c r="J73">
        <v>-1.3</v>
      </c>
      <c r="K73">
        <v>6.1</v>
      </c>
      <c r="L73">
        <v>29</v>
      </c>
    </row>
    <row r="74" spans="1:12" x14ac:dyDescent="0.25">
      <c r="A74">
        <v>840</v>
      </c>
      <c r="B74" s="1">
        <v>41767</v>
      </c>
      <c r="D74">
        <v>11.4</v>
      </c>
      <c r="E74">
        <f t="shared" si="0"/>
        <v>0.69999999999999929</v>
      </c>
      <c r="F74">
        <f t="shared" si="1"/>
        <v>1.02</v>
      </c>
      <c r="G74">
        <v>30.9</v>
      </c>
      <c r="H74">
        <v>-2.2999999999999998</v>
      </c>
      <c r="I74">
        <v>7.2</v>
      </c>
      <c r="J74">
        <v>-4.5</v>
      </c>
      <c r="K74">
        <v>1.5</v>
      </c>
      <c r="L74">
        <v>28</v>
      </c>
    </row>
    <row r="75" spans="1:12" x14ac:dyDescent="0.25">
      <c r="A75">
        <v>840</v>
      </c>
      <c r="B75" s="1">
        <v>41768</v>
      </c>
      <c r="D75">
        <v>11.5</v>
      </c>
      <c r="E75">
        <f t="shared" si="0"/>
        <v>-9.9999999999999645E-2</v>
      </c>
      <c r="F75">
        <f t="shared" si="1"/>
        <v>1</v>
      </c>
      <c r="G75">
        <v>31</v>
      </c>
      <c r="H75">
        <v>-5.9</v>
      </c>
      <c r="I75">
        <v>5.7</v>
      </c>
      <c r="J75">
        <v>-5.9</v>
      </c>
      <c r="K75">
        <v>-1.2</v>
      </c>
      <c r="L75">
        <v>29</v>
      </c>
    </row>
    <row r="76" spans="1:12" x14ac:dyDescent="0.25">
      <c r="A76">
        <v>840</v>
      </c>
      <c r="B76" s="1">
        <v>41769</v>
      </c>
      <c r="D76">
        <v>11.6</v>
      </c>
      <c r="E76">
        <f t="shared" si="0"/>
        <v>-9.9999999999999645E-2</v>
      </c>
      <c r="F76">
        <f t="shared" si="1"/>
        <v>0.56000000000000016</v>
      </c>
      <c r="G76">
        <v>31.2</v>
      </c>
      <c r="H76">
        <v>-2</v>
      </c>
      <c r="I76">
        <v>8.4</v>
      </c>
      <c r="J76">
        <v>-7.9</v>
      </c>
      <c r="K76">
        <v>1.3</v>
      </c>
      <c r="L76">
        <v>29</v>
      </c>
    </row>
    <row r="77" spans="1:12" x14ac:dyDescent="0.25">
      <c r="A77">
        <v>840</v>
      </c>
      <c r="B77" s="1">
        <v>41770</v>
      </c>
      <c r="D77">
        <v>10.8</v>
      </c>
      <c r="E77">
        <f t="shared" si="0"/>
        <v>0.79999999999999893</v>
      </c>
      <c r="F77">
        <f t="shared" si="1"/>
        <v>0.61999999999999988</v>
      </c>
      <c r="G77">
        <v>31.3</v>
      </c>
      <c r="H77">
        <v>6</v>
      </c>
      <c r="I77">
        <v>11.8</v>
      </c>
      <c r="J77">
        <v>-3.9</v>
      </c>
      <c r="K77">
        <v>5.6</v>
      </c>
      <c r="L77">
        <v>25</v>
      </c>
    </row>
    <row r="78" spans="1:12" x14ac:dyDescent="0.25">
      <c r="A78">
        <v>840</v>
      </c>
      <c r="B78" s="1">
        <v>41771</v>
      </c>
      <c r="D78">
        <v>11.1</v>
      </c>
      <c r="E78">
        <f t="shared" si="0"/>
        <v>-0.29999999999999893</v>
      </c>
      <c r="F78">
        <f t="shared" si="1"/>
        <v>0.2</v>
      </c>
      <c r="G78">
        <v>31.5</v>
      </c>
      <c r="H78">
        <v>-2.5</v>
      </c>
      <c r="I78">
        <v>6</v>
      </c>
      <c r="J78">
        <v>-2.6</v>
      </c>
      <c r="K78">
        <v>0.9</v>
      </c>
      <c r="L78">
        <v>28</v>
      </c>
    </row>
    <row r="79" spans="1:12" x14ac:dyDescent="0.25">
      <c r="A79">
        <v>840</v>
      </c>
      <c r="B79" s="1">
        <v>41772</v>
      </c>
      <c r="D79">
        <v>11.7</v>
      </c>
      <c r="E79">
        <f t="shared" si="0"/>
        <v>-0.59999999999999964</v>
      </c>
      <c r="F79">
        <f t="shared" si="1"/>
        <v>-5.999999999999979E-2</v>
      </c>
      <c r="G79">
        <v>32.4</v>
      </c>
      <c r="H79">
        <v>-5.3</v>
      </c>
      <c r="I79">
        <v>5.3</v>
      </c>
      <c r="J79">
        <v>-5.3</v>
      </c>
      <c r="K79">
        <v>-2.1</v>
      </c>
      <c r="L79">
        <v>36</v>
      </c>
    </row>
    <row r="80" spans="1:12" x14ac:dyDescent="0.25">
      <c r="A80">
        <v>840</v>
      </c>
      <c r="B80" s="1">
        <v>41773</v>
      </c>
      <c r="D80">
        <v>11.7</v>
      </c>
      <c r="E80">
        <f t="shared" si="0"/>
        <v>0</v>
      </c>
      <c r="F80">
        <f t="shared" si="1"/>
        <v>-3.9999999999999855E-2</v>
      </c>
      <c r="G80">
        <v>32.700000000000003</v>
      </c>
      <c r="H80">
        <v>-11.2</v>
      </c>
      <c r="I80">
        <v>6</v>
      </c>
      <c r="J80">
        <v>-11.5</v>
      </c>
      <c r="K80">
        <v>-3.7</v>
      </c>
      <c r="L80">
        <v>33</v>
      </c>
    </row>
    <row r="81" spans="1:12" x14ac:dyDescent="0.25">
      <c r="A81">
        <v>840</v>
      </c>
      <c r="B81" s="1">
        <v>41774</v>
      </c>
      <c r="D81">
        <v>11.7</v>
      </c>
      <c r="E81">
        <f t="shared" si="0"/>
        <v>0</v>
      </c>
      <c r="F81">
        <f t="shared" si="1"/>
        <v>-1.9999999999999928E-2</v>
      </c>
      <c r="G81">
        <v>32.799999999999997</v>
      </c>
      <c r="H81">
        <v>-7</v>
      </c>
      <c r="I81">
        <v>9.1999999999999993</v>
      </c>
      <c r="J81">
        <v>-13.5</v>
      </c>
      <c r="K81">
        <v>-1.5</v>
      </c>
      <c r="L81">
        <v>30</v>
      </c>
    </row>
    <row r="82" spans="1:12" x14ac:dyDescent="0.25">
      <c r="A82">
        <v>840</v>
      </c>
      <c r="B82" s="1">
        <v>41775</v>
      </c>
      <c r="D82">
        <v>11.7</v>
      </c>
      <c r="E82">
        <f t="shared" si="0"/>
        <v>0</v>
      </c>
      <c r="F82">
        <f t="shared" si="1"/>
        <v>-0.17999999999999972</v>
      </c>
      <c r="G82">
        <v>32.799999999999997</v>
      </c>
      <c r="H82">
        <v>-2.1</v>
      </c>
      <c r="I82">
        <v>12.4</v>
      </c>
      <c r="J82">
        <v>-7.6</v>
      </c>
      <c r="K82">
        <v>3.2</v>
      </c>
      <c r="L82">
        <v>29</v>
      </c>
    </row>
    <row r="83" spans="1:12" x14ac:dyDescent="0.25">
      <c r="A83">
        <v>840</v>
      </c>
      <c r="B83" s="1">
        <v>41776</v>
      </c>
      <c r="D83">
        <v>11.2</v>
      </c>
      <c r="E83">
        <f t="shared" si="0"/>
        <v>0.5</v>
      </c>
      <c r="F83">
        <f t="shared" si="1"/>
        <v>-1.9999999999999928E-2</v>
      </c>
      <c r="G83">
        <v>32.9</v>
      </c>
      <c r="H83">
        <v>1.5</v>
      </c>
      <c r="I83">
        <v>15.6</v>
      </c>
      <c r="J83">
        <v>-3.4</v>
      </c>
      <c r="K83">
        <v>6.3</v>
      </c>
      <c r="L83">
        <v>26</v>
      </c>
    </row>
    <row r="84" spans="1:12" x14ac:dyDescent="0.25">
      <c r="A84">
        <v>840</v>
      </c>
      <c r="B84" s="1">
        <v>41777</v>
      </c>
      <c r="D84">
        <v>10.199999999999999</v>
      </c>
      <c r="E84">
        <f t="shared" si="0"/>
        <v>1</v>
      </c>
      <c r="F84">
        <f t="shared" si="1"/>
        <v>0.3</v>
      </c>
      <c r="G84">
        <v>32.9</v>
      </c>
      <c r="H84">
        <v>1</v>
      </c>
      <c r="I84">
        <v>16.100000000000001</v>
      </c>
      <c r="J84">
        <v>-0.7</v>
      </c>
      <c r="K84">
        <v>7.4</v>
      </c>
      <c r="L84">
        <v>22</v>
      </c>
    </row>
    <row r="85" spans="1:12" x14ac:dyDescent="0.25">
      <c r="A85">
        <v>840</v>
      </c>
      <c r="B85" s="1">
        <v>41778</v>
      </c>
      <c r="D85">
        <v>8.6999999999999993</v>
      </c>
      <c r="E85">
        <f t="shared" si="0"/>
        <v>1.5</v>
      </c>
      <c r="F85">
        <f t="shared" si="1"/>
        <v>0.6</v>
      </c>
      <c r="G85">
        <v>32.9</v>
      </c>
      <c r="H85">
        <v>4.3</v>
      </c>
      <c r="I85">
        <v>15.9</v>
      </c>
      <c r="J85">
        <v>0.2</v>
      </c>
      <c r="K85">
        <v>8.9</v>
      </c>
      <c r="L85">
        <v>19</v>
      </c>
    </row>
    <row r="86" spans="1:12" x14ac:dyDescent="0.25">
      <c r="A86">
        <v>840</v>
      </c>
      <c r="B86" s="1">
        <v>41779</v>
      </c>
      <c r="D86">
        <v>6.8</v>
      </c>
      <c r="E86">
        <f t="shared" si="0"/>
        <v>1.8999999999999995</v>
      </c>
      <c r="F86">
        <f t="shared" si="1"/>
        <v>0.97999999999999987</v>
      </c>
      <c r="G86">
        <v>33</v>
      </c>
      <c r="H86">
        <v>4.5999999999999996</v>
      </c>
      <c r="I86">
        <v>15.6</v>
      </c>
      <c r="J86">
        <v>-1</v>
      </c>
      <c r="K86">
        <v>8.8000000000000007</v>
      </c>
      <c r="L86">
        <v>14</v>
      </c>
    </row>
    <row r="87" spans="1:12" x14ac:dyDescent="0.25">
      <c r="A87">
        <v>840</v>
      </c>
      <c r="B87" s="1">
        <v>41780</v>
      </c>
      <c r="D87">
        <v>5</v>
      </c>
      <c r="E87">
        <f t="shared" si="0"/>
        <v>1.7999999999999998</v>
      </c>
      <c r="F87">
        <f t="shared" si="1"/>
        <v>1.3399999999999999</v>
      </c>
      <c r="G87">
        <v>33</v>
      </c>
      <c r="H87">
        <v>2.1</v>
      </c>
      <c r="I87">
        <v>14.6</v>
      </c>
      <c r="J87">
        <v>-1.5</v>
      </c>
      <c r="K87">
        <v>7.7</v>
      </c>
      <c r="L87">
        <v>9</v>
      </c>
    </row>
    <row r="88" spans="1:12" x14ac:dyDescent="0.25">
      <c r="A88">
        <v>840</v>
      </c>
      <c r="B88" s="1">
        <v>41781</v>
      </c>
      <c r="D88">
        <v>3.6</v>
      </c>
      <c r="E88">
        <f t="shared" si="0"/>
        <v>1.4</v>
      </c>
      <c r="F88">
        <f t="shared" si="1"/>
        <v>1.52</v>
      </c>
      <c r="G88">
        <v>33.1</v>
      </c>
      <c r="H88">
        <v>3.8</v>
      </c>
      <c r="I88">
        <v>15.4</v>
      </c>
      <c r="J88">
        <v>-0.6</v>
      </c>
      <c r="K88">
        <v>7.6</v>
      </c>
      <c r="L88">
        <v>6</v>
      </c>
    </row>
    <row r="89" spans="1:12" x14ac:dyDescent="0.25">
      <c r="A89">
        <v>840</v>
      </c>
      <c r="B89" s="1">
        <v>41782</v>
      </c>
      <c r="D89">
        <v>2.6</v>
      </c>
      <c r="E89">
        <f t="shared" si="0"/>
        <v>1</v>
      </c>
      <c r="F89">
        <f t="shared" si="1"/>
        <v>1.52</v>
      </c>
      <c r="G89">
        <v>33.299999999999997</v>
      </c>
      <c r="H89">
        <v>4</v>
      </c>
      <c r="I89">
        <v>13.8</v>
      </c>
      <c r="J89">
        <v>-0.6</v>
      </c>
      <c r="K89">
        <v>7.2</v>
      </c>
      <c r="L89">
        <v>4</v>
      </c>
    </row>
    <row r="90" spans="1:12" x14ac:dyDescent="0.25">
      <c r="A90">
        <v>840</v>
      </c>
      <c r="B90" s="1">
        <v>41783</v>
      </c>
      <c r="D90">
        <v>2.1</v>
      </c>
      <c r="E90">
        <f t="shared" si="0"/>
        <v>0.5</v>
      </c>
      <c r="F90">
        <f t="shared" si="1"/>
        <v>1.3199999999999998</v>
      </c>
      <c r="G90">
        <v>33.4</v>
      </c>
      <c r="H90">
        <v>-0.4</v>
      </c>
      <c r="I90">
        <v>11.1</v>
      </c>
      <c r="J90">
        <v>-1.2</v>
      </c>
      <c r="K90">
        <v>4.0999999999999996</v>
      </c>
      <c r="L90">
        <v>3</v>
      </c>
    </row>
    <row r="91" spans="1:12" x14ac:dyDescent="0.25">
      <c r="A91">
        <v>840</v>
      </c>
      <c r="B91" s="1">
        <v>41784</v>
      </c>
      <c r="D91">
        <v>1.9</v>
      </c>
      <c r="E91">
        <f t="shared" si="0"/>
        <v>0.20000000000000018</v>
      </c>
      <c r="F91">
        <f t="shared" si="1"/>
        <v>0.97999999999999987</v>
      </c>
      <c r="G91">
        <v>33.5</v>
      </c>
      <c r="H91">
        <v>0.6</v>
      </c>
      <c r="I91">
        <v>12.1</v>
      </c>
      <c r="J91">
        <v>-0.6</v>
      </c>
      <c r="K91">
        <v>3.7</v>
      </c>
      <c r="L91">
        <v>2</v>
      </c>
    </row>
    <row r="92" spans="1:12" x14ac:dyDescent="0.25">
      <c r="A92">
        <v>840</v>
      </c>
      <c r="B92" s="1">
        <v>41785</v>
      </c>
      <c r="D92">
        <v>1.1000000000000001</v>
      </c>
      <c r="E92">
        <f t="shared" si="0"/>
        <v>0.79999999999999982</v>
      </c>
      <c r="F92">
        <f t="shared" si="1"/>
        <v>0.78</v>
      </c>
      <c r="G92">
        <v>33.6</v>
      </c>
      <c r="H92">
        <v>3.6</v>
      </c>
      <c r="I92">
        <v>7.9</v>
      </c>
      <c r="J92">
        <v>-0.2</v>
      </c>
      <c r="K92">
        <v>3.1</v>
      </c>
      <c r="L92">
        <v>0</v>
      </c>
    </row>
    <row r="93" spans="1:12" x14ac:dyDescent="0.25">
      <c r="A93" s="2">
        <v>840</v>
      </c>
      <c r="B93" s="3">
        <v>41786</v>
      </c>
      <c r="C93" s="2"/>
      <c r="D93" s="2">
        <v>0</v>
      </c>
      <c r="E93" s="2">
        <f t="shared" si="0"/>
        <v>1.1000000000000001</v>
      </c>
      <c r="F93" s="2">
        <f t="shared" si="1"/>
        <v>0.72</v>
      </c>
      <c r="G93" s="2">
        <v>33.799999999999997</v>
      </c>
      <c r="H93" s="2">
        <v>1.5</v>
      </c>
      <c r="I93" s="2">
        <v>14.5</v>
      </c>
      <c r="J93" s="2">
        <v>1.2</v>
      </c>
      <c r="K93" s="2">
        <v>7.1</v>
      </c>
      <c r="L93" s="2">
        <v>0</v>
      </c>
    </row>
    <row r="94" spans="1:12" x14ac:dyDescent="0.25">
      <c r="D94" s="16" t="s">
        <v>50</v>
      </c>
      <c r="E94" s="18">
        <f>AVERAGE(E45:E93)</f>
        <v>0.48775510204081629</v>
      </c>
      <c r="F94" s="18">
        <f>AVERAGE(F45:F93)</f>
        <v>0.48222222222222227</v>
      </c>
      <c r="G94">
        <f>G93-G45</f>
        <v>5.0999999999999979</v>
      </c>
      <c r="H94" t="s">
        <v>51</v>
      </c>
      <c r="J94" s="20" t="s">
        <v>52</v>
      </c>
      <c r="K94" s="18">
        <f>AVERAGE(K45:K93)</f>
        <v>2.777551020408163</v>
      </c>
    </row>
    <row r="95" spans="1:12" x14ac:dyDescent="0.25">
      <c r="D95" s="16" t="s">
        <v>53</v>
      </c>
      <c r="E95" s="10">
        <f>MAX(E45:E93)</f>
        <v>2.0999999999999996</v>
      </c>
      <c r="F95" s="10">
        <f>MAX(F45:F93)</f>
        <v>1.52</v>
      </c>
    </row>
    <row r="96" spans="1:12" x14ac:dyDescent="0.25">
      <c r="D96" s="16" t="s">
        <v>54</v>
      </c>
      <c r="E96" s="16">
        <f>COUNT(E45:E93)</f>
        <v>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76" workbookViewId="0">
      <selection activeCell="A88" sqref="A88:L90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0</v>
      </c>
    </row>
    <row r="3" spans="1:12" x14ac:dyDescent="0.25">
      <c r="E3" s="16"/>
      <c r="F3" s="7" t="s">
        <v>15</v>
      </c>
    </row>
    <row r="4" spans="1:12" x14ac:dyDescent="0.25">
      <c r="E4" s="16"/>
      <c r="F4" s="7" t="s">
        <v>19</v>
      </c>
    </row>
    <row r="5" spans="1:12" x14ac:dyDescent="0.25">
      <c r="E5" s="16" t="s">
        <v>26</v>
      </c>
      <c r="F5" s="8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7" t="s">
        <v>33</v>
      </c>
      <c r="F6" s="9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41334</v>
      </c>
      <c r="D7">
        <v>22.9</v>
      </c>
      <c r="G7">
        <v>21.1</v>
      </c>
      <c r="H7">
        <v>-6.5</v>
      </c>
      <c r="I7">
        <v>3.2</v>
      </c>
      <c r="J7">
        <v>-23</v>
      </c>
      <c r="K7">
        <v>-9.6999999999999993</v>
      </c>
      <c r="L7">
        <v>77</v>
      </c>
    </row>
    <row r="8" spans="1:12" x14ac:dyDescent="0.25">
      <c r="A8">
        <v>840</v>
      </c>
      <c r="B8" s="1">
        <v>41335</v>
      </c>
      <c r="D8">
        <v>22.9</v>
      </c>
      <c r="G8">
        <v>21.2</v>
      </c>
      <c r="H8">
        <v>-10.3</v>
      </c>
      <c r="I8">
        <v>7.3</v>
      </c>
      <c r="J8">
        <v>-11.3</v>
      </c>
      <c r="K8">
        <v>-3.2</v>
      </c>
      <c r="L8">
        <v>75</v>
      </c>
    </row>
    <row r="9" spans="1:12" x14ac:dyDescent="0.25">
      <c r="A9">
        <v>840</v>
      </c>
      <c r="B9" s="1">
        <v>41336</v>
      </c>
      <c r="D9">
        <v>23</v>
      </c>
      <c r="G9">
        <v>21.4</v>
      </c>
      <c r="H9">
        <v>-7</v>
      </c>
      <c r="I9">
        <v>10</v>
      </c>
      <c r="J9">
        <v>-12.4</v>
      </c>
      <c r="K9">
        <v>-2.1</v>
      </c>
      <c r="L9">
        <v>73</v>
      </c>
    </row>
    <row r="10" spans="1:12" x14ac:dyDescent="0.25">
      <c r="A10">
        <v>840</v>
      </c>
      <c r="B10" s="1">
        <v>41337</v>
      </c>
      <c r="D10">
        <v>23.1</v>
      </c>
      <c r="G10">
        <v>21.5</v>
      </c>
      <c r="H10">
        <v>-2.2999999999999998</v>
      </c>
      <c r="I10">
        <v>6.6</v>
      </c>
      <c r="J10">
        <v>-9.9</v>
      </c>
      <c r="K10">
        <v>-1</v>
      </c>
      <c r="L10">
        <v>71</v>
      </c>
    </row>
    <row r="11" spans="1:12" x14ac:dyDescent="0.25">
      <c r="A11">
        <v>840</v>
      </c>
      <c r="B11" s="1">
        <v>41338</v>
      </c>
      <c r="D11">
        <v>23.4</v>
      </c>
      <c r="G11">
        <v>21.5</v>
      </c>
      <c r="H11">
        <v>-16.7</v>
      </c>
      <c r="I11">
        <v>2.9</v>
      </c>
      <c r="J11">
        <v>-17.600000000000001</v>
      </c>
      <c r="K11">
        <v>-4.0999999999999996</v>
      </c>
      <c r="L11">
        <v>74</v>
      </c>
    </row>
    <row r="12" spans="1:12" x14ac:dyDescent="0.25">
      <c r="A12">
        <v>840</v>
      </c>
      <c r="B12" s="1">
        <v>41339</v>
      </c>
      <c r="D12">
        <v>23.5</v>
      </c>
      <c r="G12">
        <v>21.6</v>
      </c>
      <c r="H12">
        <v>-8.6999999999999993</v>
      </c>
      <c r="I12">
        <v>7.7</v>
      </c>
      <c r="J12">
        <v>-18.3</v>
      </c>
      <c r="K12">
        <v>-5.9</v>
      </c>
      <c r="L12">
        <v>73</v>
      </c>
    </row>
    <row r="13" spans="1:12" x14ac:dyDescent="0.25">
      <c r="A13">
        <v>840</v>
      </c>
      <c r="B13" s="1">
        <v>41340</v>
      </c>
      <c r="D13">
        <v>23.6</v>
      </c>
      <c r="G13">
        <v>21.8</v>
      </c>
      <c r="H13">
        <v>-6.2</v>
      </c>
      <c r="I13">
        <v>8.1</v>
      </c>
      <c r="J13">
        <v>-12</v>
      </c>
      <c r="K13">
        <v>-1.9</v>
      </c>
      <c r="L13">
        <v>72</v>
      </c>
    </row>
    <row r="14" spans="1:12" x14ac:dyDescent="0.25">
      <c r="A14">
        <v>840</v>
      </c>
      <c r="B14" s="1">
        <v>41341</v>
      </c>
      <c r="D14">
        <v>23.7</v>
      </c>
      <c r="G14">
        <v>21.8</v>
      </c>
      <c r="H14">
        <v>-6</v>
      </c>
      <c r="I14">
        <v>8.3000000000000007</v>
      </c>
      <c r="J14">
        <v>-11.2</v>
      </c>
      <c r="K14">
        <v>-0.8</v>
      </c>
      <c r="L14">
        <v>70</v>
      </c>
    </row>
    <row r="15" spans="1:12" x14ac:dyDescent="0.25">
      <c r="A15">
        <v>840</v>
      </c>
      <c r="B15" s="1">
        <v>41342</v>
      </c>
      <c r="D15">
        <v>24.6</v>
      </c>
      <c r="G15">
        <v>22.5</v>
      </c>
      <c r="H15">
        <v>-4.4000000000000004</v>
      </c>
      <c r="I15">
        <v>4.5</v>
      </c>
      <c r="J15">
        <v>-9.9</v>
      </c>
      <c r="K15">
        <v>-3.3</v>
      </c>
      <c r="L15">
        <v>79</v>
      </c>
    </row>
    <row r="16" spans="1:12" x14ac:dyDescent="0.25">
      <c r="A16">
        <v>840</v>
      </c>
      <c r="B16" s="1">
        <v>41343</v>
      </c>
      <c r="D16">
        <v>25.2</v>
      </c>
      <c r="G16">
        <v>23</v>
      </c>
      <c r="H16">
        <v>-15.7</v>
      </c>
      <c r="I16">
        <v>-4.3</v>
      </c>
      <c r="J16">
        <v>-15.9</v>
      </c>
      <c r="K16">
        <v>-8.1999999999999993</v>
      </c>
      <c r="L16">
        <v>82</v>
      </c>
    </row>
    <row r="17" spans="1:12" x14ac:dyDescent="0.25">
      <c r="A17">
        <v>840</v>
      </c>
      <c r="B17" s="1">
        <v>41344</v>
      </c>
      <c r="D17">
        <v>25.3</v>
      </c>
      <c r="G17">
        <v>23.2</v>
      </c>
      <c r="H17">
        <v>-13.2</v>
      </c>
      <c r="I17">
        <v>2.4</v>
      </c>
      <c r="J17">
        <v>-18.3</v>
      </c>
      <c r="K17">
        <v>-8.6999999999999993</v>
      </c>
      <c r="L17">
        <v>84</v>
      </c>
    </row>
    <row r="18" spans="1:12" x14ac:dyDescent="0.25">
      <c r="A18">
        <v>840</v>
      </c>
      <c r="B18" s="1">
        <v>41345</v>
      </c>
      <c r="D18">
        <v>25.4</v>
      </c>
      <c r="G18">
        <v>23.3</v>
      </c>
      <c r="H18">
        <v>-10.6</v>
      </c>
      <c r="I18">
        <v>4.9000000000000004</v>
      </c>
      <c r="J18">
        <v>-14.8</v>
      </c>
      <c r="K18">
        <v>-5.0999999999999996</v>
      </c>
      <c r="L18">
        <v>81</v>
      </c>
    </row>
    <row r="19" spans="1:12" x14ac:dyDescent="0.25">
      <c r="A19">
        <v>840</v>
      </c>
      <c r="B19" s="1">
        <v>41346</v>
      </c>
      <c r="D19">
        <v>25.5</v>
      </c>
      <c r="G19">
        <v>23.3</v>
      </c>
      <c r="H19">
        <v>-7.2</v>
      </c>
      <c r="I19">
        <v>7.5</v>
      </c>
      <c r="J19">
        <v>-12.7</v>
      </c>
      <c r="K19">
        <v>-2.4</v>
      </c>
      <c r="L19">
        <v>78</v>
      </c>
    </row>
    <row r="20" spans="1:12" x14ac:dyDescent="0.25">
      <c r="A20">
        <v>840</v>
      </c>
      <c r="B20" s="1">
        <v>41347</v>
      </c>
      <c r="D20">
        <v>25.5</v>
      </c>
      <c r="G20">
        <v>23.4</v>
      </c>
      <c r="H20">
        <v>-5.4</v>
      </c>
      <c r="I20">
        <v>11.1</v>
      </c>
      <c r="J20">
        <v>-10.5</v>
      </c>
      <c r="K20">
        <v>0</v>
      </c>
      <c r="L20">
        <v>75</v>
      </c>
    </row>
    <row r="21" spans="1:12" x14ac:dyDescent="0.25">
      <c r="A21">
        <v>840</v>
      </c>
      <c r="B21" s="1">
        <v>41348</v>
      </c>
      <c r="D21">
        <v>25.5</v>
      </c>
      <c r="G21">
        <v>23.4</v>
      </c>
      <c r="H21">
        <v>-5.3</v>
      </c>
      <c r="I21">
        <v>13.9</v>
      </c>
      <c r="J21">
        <v>-7</v>
      </c>
      <c r="K21">
        <v>2.6</v>
      </c>
      <c r="L21">
        <v>72</v>
      </c>
    </row>
    <row r="22" spans="1:12" x14ac:dyDescent="0.25">
      <c r="A22">
        <v>840</v>
      </c>
      <c r="B22" s="1">
        <v>41349</v>
      </c>
      <c r="D22">
        <v>25.5</v>
      </c>
      <c r="G22">
        <v>23.4</v>
      </c>
      <c r="H22">
        <v>-4.4000000000000004</v>
      </c>
      <c r="I22">
        <v>12.8</v>
      </c>
      <c r="J22">
        <v>-6.3</v>
      </c>
      <c r="K22">
        <v>2.4</v>
      </c>
      <c r="L22">
        <v>71</v>
      </c>
    </row>
    <row r="23" spans="1:12" x14ac:dyDescent="0.25">
      <c r="A23">
        <v>840</v>
      </c>
      <c r="B23" s="1">
        <v>41350</v>
      </c>
      <c r="D23">
        <v>25.5</v>
      </c>
      <c r="G23">
        <v>23.5</v>
      </c>
      <c r="H23">
        <v>-8</v>
      </c>
      <c r="I23">
        <v>8.5</v>
      </c>
      <c r="J23">
        <v>-8.3000000000000007</v>
      </c>
      <c r="K23">
        <v>0.2</v>
      </c>
      <c r="L23">
        <v>71</v>
      </c>
    </row>
    <row r="24" spans="1:12" x14ac:dyDescent="0.25">
      <c r="A24">
        <v>840</v>
      </c>
      <c r="B24" s="1">
        <v>41351</v>
      </c>
      <c r="D24">
        <v>25.5</v>
      </c>
      <c r="G24">
        <v>23.5</v>
      </c>
      <c r="H24">
        <v>-2.1</v>
      </c>
      <c r="I24">
        <v>6.7</v>
      </c>
      <c r="J24">
        <v>-10</v>
      </c>
      <c r="K24">
        <v>-1.7</v>
      </c>
      <c r="L24">
        <v>71</v>
      </c>
    </row>
    <row r="25" spans="1:12" x14ac:dyDescent="0.25">
      <c r="A25">
        <v>840</v>
      </c>
      <c r="B25" s="1">
        <v>41352</v>
      </c>
      <c r="D25">
        <v>25.5</v>
      </c>
      <c r="G25">
        <v>23.5</v>
      </c>
      <c r="H25">
        <v>-10.4</v>
      </c>
      <c r="I25">
        <v>6.3</v>
      </c>
      <c r="J25">
        <v>-13.7</v>
      </c>
      <c r="K25">
        <v>-2.6</v>
      </c>
      <c r="L25">
        <v>71</v>
      </c>
    </row>
    <row r="26" spans="1:12" x14ac:dyDescent="0.25">
      <c r="A26">
        <v>840</v>
      </c>
      <c r="B26" s="1">
        <v>41353</v>
      </c>
      <c r="D26">
        <v>25.5</v>
      </c>
      <c r="G26">
        <v>23.5</v>
      </c>
      <c r="H26">
        <v>-10.6</v>
      </c>
      <c r="I26">
        <v>6.6</v>
      </c>
      <c r="J26">
        <v>-11.1</v>
      </c>
      <c r="K26">
        <v>-3.2</v>
      </c>
      <c r="L26">
        <v>71</v>
      </c>
    </row>
    <row r="27" spans="1:12" x14ac:dyDescent="0.25">
      <c r="A27">
        <v>840</v>
      </c>
      <c r="B27" s="1">
        <v>41354</v>
      </c>
      <c r="D27">
        <v>25.5</v>
      </c>
      <c r="G27">
        <v>23.5</v>
      </c>
      <c r="H27">
        <v>-0.8</v>
      </c>
      <c r="I27">
        <v>6</v>
      </c>
      <c r="J27">
        <v>-13.5</v>
      </c>
      <c r="K27">
        <v>-2.5</v>
      </c>
      <c r="L27">
        <v>71</v>
      </c>
    </row>
    <row r="28" spans="1:12" x14ac:dyDescent="0.25">
      <c r="A28">
        <v>840</v>
      </c>
      <c r="B28" s="1">
        <v>41355</v>
      </c>
      <c r="D28">
        <v>25.5</v>
      </c>
      <c r="G28">
        <v>23.5</v>
      </c>
      <c r="H28">
        <v>-11.8</v>
      </c>
      <c r="I28">
        <v>7.8</v>
      </c>
      <c r="J28">
        <v>-12</v>
      </c>
      <c r="K28">
        <v>-0.9</v>
      </c>
      <c r="L28">
        <v>71</v>
      </c>
    </row>
    <row r="29" spans="1:12" x14ac:dyDescent="0.25">
      <c r="A29">
        <v>840</v>
      </c>
      <c r="B29" s="1">
        <v>41356</v>
      </c>
      <c r="D29">
        <v>25.2</v>
      </c>
      <c r="G29">
        <v>23.5</v>
      </c>
      <c r="H29">
        <v>-8.9</v>
      </c>
      <c r="I29">
        <v>5</v>
      </c>
      <c r="J29">
        <v>-14.2</v>
      </c>
      <c r="K29">
        <v>-3.8</v>
      </c>
      <c r="L29">
        <v>71</v>
      </c>
    </row>
    <row r="30" spans="1:12" x14ac:dyDescent="0.25">
      <c r="A30">
        <v>840</v>
      </c>
      <c r="B30" s="1">
        <v>41357</v>
      </c>
      <c r="D30">
        <v>24.8</v>
      </c>
      <c r="G30">
        <v>23.5</v>
      </c>
      <c r="H30">
        <v>-23.4</v>
      </c>
      <c r="I30">
        <v>-4.2</v>
      </c>
      <c r="J30">
        <v>-23.7</v>
      </c>
      <c r="K30">
        <v>-11.6</v>
      </c>
      <c r="L30">
        <v>71</v>
      </c>
    </row>
    <row r="31" spans="1:12" x14ac:dyDescent="0.25">
      <c r="A31">
        <v>840</v>
      </c>
      <c r="B31" s="1">
        <v>41358</v>
      </c>
      <c r="D31">
        <v>24.6</v>
      </c>
      <c r="G31">
        <v>23.5</v>
      </c>
      <c r="H31">
        <v>-20.399999999999999</v>
      </c>
      <c r="I31">
        <v>-0.8</v>
      </c>
      <c r="J31">
        <v>-99.9</v>
      </c>
      <c r="K31">
        <v>-12.9</v>
      </c>
      <c r="L31">
        <v>70</v>
      </c>
    </row>
    <row r="32" spans="1:12" x14ac:dyDescent="0.25">
      <c r="A32">
        <v>840</v>
      </c>
      <c r="B32" s="1">
        <v>41359</v>
      </c>
      <c r="D32">
        <v>24.5</v>
      </c>
      <c r="G32">
        <v>23.5</v>
      </c>
      <c r="H32">
        <v>-12.5</v>
      </c>
      <c r="I32">
        <v>2</v>
      </c>
      <c r="J32">
        <v>-22.5</v>
      </c>
      <c r="K32">
        <v>-9.6999999999999993</v>
      </c>
      <c r="L32">
        <v>69</v>
      </c>
    </row>
    <row r="33" spans="1:12" x14ac:dyDescent="0.25">
      <c r="A33">
        <v>840</v>
      </c>
      <c r="B33" s="1">
        <v>41360</v>
      </c>
      <c r="D33">
        <v>24.4</v>
      </c>
      <c r="G33">
        <v>23.8</v>
      </c>
      <c r="H33">
        <v>-0.1</v>
      </c>
      <c r="I33">
        <v>6.8</v>
      </c>
      <c r="J33">
        <v>-14.7</v>
      </c>
      <c r="K33">
        <v>-2.1</v>
      </c>
      <c r="L33">
        <v>68</v>
      </c>
    </row>
    <row r="34" spans="1:12" x14ac:dyDescent="0.25">
      <c r="A34">
        <v>840</v>
      </c>
      <c r="B34" s="1">
        <v>41361</v>
      </c>
      <c r="D34">
        <v>24.2</v>
      </c>
      <c r="G34">
        <v>23.8</v>
      </c>
      <c r="H34">
        <v>-5.3</v>
      </c>
      <c r="I34">
        <v>9.3000000000000007</v>
      </c>
      <c r="J34">
        <v>-7</v>
      </c>
      <c r="K34">
        <v>1.2</v>
      </c>
      <c r="L34">
        <v>66</v>
      </c>
    </row>
    <row r="35" spans="1:12" x14ac:dyDescent="0.25">
      <c r="A35">
        <v>840</v>
      </c>
      <c r="B35" s="1">
        <v>41362</v>
      </c>
      <c r="D35">
        <v>24.2</v>
      </c>
      <c r="G35">
        <v>23.8</v>
      </c>
      <c r="H35">
        <v>-5.0999999999999996</v>
      </c>
      <c r="I35">
        <v>10.1</v>
      </c>
      <c r="J35">
        <v>-8.1</v>
      </c>
      <c r="K35">
        <v>0.9</v>
      </c>
      <c r="L35">
        <v>65</v>
      </c>
    </row>
    <row r="36" spans="1:12" x14ac:dyDescent="0.25">
      <c r="A36">
        <v>840</v>
      </c>
      <c r="B36" s="1">
        <v>41363</v>
      </c>
      <c r="D36">
        <v>24.2</v>
      </c>
      <c r="G36">
        <v>23.8</v>
      </c>
      <c r="H36">
        <v>-5.0999999999999996</v>
      </c>
      <c r="I36">
        <v>10.6</v>
      </c>
      <c r="J36">
        <v>-7</v>
      </c>
      <c r="K36">
        <v>0.6</v>
      </c>
      <c r="L36">
        <v>64</v>
      </c>
    </row>
    <row r="37" spans="1:12" x14ac:dyDescent="0.25">
      <c r="A37">
        <v>840</v>
      </c>
      <c r="B37" s="1">
        <v>41364</v>
      </c>
      <c r="D37">
        <v>24.2</v>
      </c>
      <c r="G37">
        <v>23.8</v>
      </c>
      <c r="H37">
        <v>-1.8</v>
      </c>
      <c r="I37">
        <v>11.1</v>
      </c>
      <c r="J37">
        <v>-6.9</v>
      </c>
      <c r="K37">
        <v>2.9</v>
      </c>
      <c r="L37">
        <v>63</v>
      </c>
    </row>
    <row r="38" spans="1:12" x14ac:dyDescent="0.25">
      <c r="A38">
        <v>840</v>
      </c>
      <c r="B38" s="1">
        <v>41365</v>
      </c>
      <c r="D38">
        <v>24</v>
      </c>
      <c r="G38">
        <v>23.8</v>
      </c>
      <c r="H38">
        <v>-3.7</v>
      </c>
      <c r="I38">
        <v>12.2</v>
      </c>
      <c r="J38">
        <v>-6.4</v>
      </c>
      <c r="K38">
        <v>2.2000000000000002</v>
      </c>
      <c r="L38">
        <v>62</v>
      </c>
    </row>
    <row r="39" spans="1:12" x14ac:dyDescent="0.25">
      <c r="A39">
        <v>840</v>
      </c>
      <c r="B39" s="1">
        <v>41366</v>
      </c>
      <c r="D39">
        <v>24</v>
      </c>
      <c r="G39">
        <v>23.8</v>
      </c>
      <c r="H39">
        <v>-3.1</v>
      </c>
      <c r="I39">
        <v>9.5</v>
      </c>
      <c r="J39">
        <v>-4.4000000000000004</v>
      </c>
      <c r="K39">
        <v>2.9</v>
      </c>
      <c r="L39">
        <v>61</v>
      </c>
    </row>
    <row r="40" spans="1:12" x14ac:dyDescent="0.25">
      <c r="A40">
        <v>840</v>
      </c>
      <c r="B40" s="1">
        <v>41367</v>
      </c>
      <c r="D40">
        <v>23.9</v>
      </c>
      <c r="G40">
        <v>23.8</v>
      </c>
      <c r="H40">
        <v>-6.1</v>
      </c>
      <c r="I40">
        <v>7.9</v>
      </c>
      <c r="J40">
        <v>-8.1</v>
      </c>
      <c r="K40">
        <v>-0.5</v>
      </c>
      <c r="L40">
        <v>60</v>
      </c>
    </row>
    <row r="41" spans="1:12" x14ac:dyDescent="0.25">
      <c r="A41">
        <v>840</v>
      </c>
      <c r="B41" s="1">
        <v>41368</v>
      </c>
      <c r="D41">
        <v>23.8</v>
      </c>
      <c r="G41">
        <v>23.8</v>
      </c>
      <c r="H41">
        <v>-4.9000000000000004</v>
      </c>
      <c r="I41">
        <v>10.9</v>
      </c>
      <c r="J41">
        <v>-8.3000000000000007</v>
      </c>
      <c r="K41">
        <v>0.4</v>
      </c>
      <c r="L41">
        <v>58</v>
      </c>
    </row>
    <row r="42" spans="1:12" x14ac:dyDescent="0.25">
      <c r="A42">
        <v>840</v>
      </c>
      <c r="B42" s="1">
        <v>41369</v>
      </c>
      <c r="D42">
        <v>23.6</v>
      </c>
      <c r="G42">
        <v>23.9</v>
      </c>
      <c r="H42">
        <v>-2.4</v>
      </c>
      <c r="I42">
        <v>11.5</v>
      </c>
      <c r="J42">
        <v>-7.5</v>
      </c>
      <c r="K42">
        <v>2.7</v>
      </c>
      <c r="L42">
        <v>57</v>
      </c>
    </row>
    <row r="43" spans="1:12" x14ac:dyDescent="0.25">
      <c r="A43">
        <v>840</v>
      </c>
      <c r="B43" s="1">
        <v>41370</v>
      </c>
      <c r="D43">
        <v>23.4</v>
      </c>
      <c r="G43">
        <v>23.9</v>
      </c>
      <c r="H43">
        <v>-1.7</v>
      </c>
      <c r="I43">
        <v>10.1</v>
      </c>
      <c r="J43">
        <v>-4.4000000000000004</v>
      </c>
      <c r="K43">
        <v>3.7</v>
      </c>
      <c r="L43">
        <v>55</v>
      </c>
    </row>
    <row r="44" spans="1:12" x14ac:dyDescent="0.25">
      <c r="A44">
        <v>840</v>
      </c>
      <c r="B44" s="1">
        <v>41371</v>
      </c>
      <c r="D44">
        <v>23.2</v>
      </c>
      <c r="G44">
        <v>23.9</v>
      </c>
      <c r="H44">
        <v>-2.5</v>
      </c>
      <c r="I44">
        <v>11.4</v>
      </c>
      <c r="J44">
        <v>-4.3</v>
      </c>
      <c r="K44">
        <v>3.4</v>
      </c>
      <c r="L44">
        <v>54</v>
      </c>
    </row>
    <row r="45" spans="1:12" x14ac:dyDescent="0.25">
      <c r="A45">
        <v>840</v>
      </c>
      <c r="B45" s="1">
        <v>41372</v>
      </c>
      <c r="D45">
        <v>22.9</v>
      </c>
      <c r="G45">
        <v>23.9</v>
      </c>
      <c r="H45">
        <v>-2.5</v>
      </c>
      <c r="I45">
        <v>9.6</v>
      </c>
      <c r="J45">
        <v>-5.2</v>
      </c>
      <c r="K45">
        <v>2.5</v>
      </c>
      <c r="L45">
        <v>53</v>
      </c>
    </row>
    <row r="46" spans="1:12" x14ac:dyDescent="0.25">
      <c r="A46">
        <v>840</v>
      </c>
      <c r="B46" s="1">
        <v>41373</v>
      </c>
      <c r="D46">
        <v>22.6</v>
      </c>
      <c r="G46">
        <v>24</v>
      </c>
      <c r="H46">
        <v>-2.1</v>
      </c>
      <c r="I46">
        <v>7.9</v>
      </c>
      <c r="J46">
        <v>-3.3</v>
      </c>
      <c r="K46">
        <v>1.7</v>
      </c>
      <c r="L46">
        <v>51</v>
      </c>
    </row>
    <row r="47" spans="1:12" x14ac:dyDescent="0.25">
      <c r="A47">
        <v>840</v>
      </c>
      <c r="B47" s="1">
        <v>41374</v>
      </c>
      <c r="D47">
        <v>23.8</v>
      </c>
      <c r="G47">
        <v>24.9</v>
      </c>
      <c r="H47">
        <v>-4.0999999999999996</v>
      </c>
      <c r="I47">
        <v>2</v>
      </c>
      <c r="J47">
        <v>-4.0999999999999996</v>
      </c>
      <c r="K47">
        <v>-2.2999999999999998</v>
      </c>
      <c r="L47">
        <v>66</v>
      </c>
    </row>
    <row r="48" spans="1:12" x14ac:dyDescent="0.25">
      <c r="A48">
        <v>840</v>
      </c>
      <c r="B48" s="1">
        <v>41375</v>
      </c>
      <c r="D48">
        <v>23.9</v>
      </c>
      <c r="G48">
        <v>25</v>
      </c>
      <c r="H48">
        <v>-15.1</v>
      </c>
      <c r="I48">
        <v>-2</v>
      </c>
      <c r="J48">
        <v>-16.5</v>
      </c>
      <c r="K48">
        <v>-6.4</v>
      </c>
      <c r="L48">
        <v>67</v>
      </c>
    </row>
    <row r="49" spans="1:12" x14ac:dyDescent="0.25">
      <c r="A49">
        <v>840</v>
      </c>
      <c r="B49" s="1">
        <v>41376</v>
      </c>
      <c r="D49">
        <v>24</v>
      </c>
      <c r="G49">
        <v>25.2</v>
      </c>
      <c r="H49">
        <v>-5.4</v>
      </c>
      <c r="I49">
        <v>4.9000000000000004</v>
      </c>
      <c r="J49">
        <v>-15</v>
      </c>
      <c r="K49">
        <v>-3.5</v>
      </c>
      <c r="L49">
        <v>63</v>
      </c>
    </row>
    <row r="50" spans="1:12" x14ac:dyDescent="0.25">
      <c r="A50">
        <v>840</v>
      </c>
      <c r="B50" s="1">
        <v>41377</v>
      </c>
      <c r="D50">
        <v>24.2</v>
      </c>
      <c r="G50">
        <v>25.3</v>
      </c>
      <c r="H50">
        <v>-6.9</v>
      </c>
      <c r="I50">
        <v>9</v>
      </c>
      <c r="J50">
        <v>-12.5</v>
      </c>
      <c r="K50">
        <v>-1.1000000000000001</v>
      </c>
      <c r="L50">
        <v>60</v>
      </c>
    </row>
    <row r="51" spans="1:12" x14ac:dyDescent="0.25">
      <c r="A51">
        <v>840</v>
      </c>
      <c r="B51" s="1">
        <v>41378</v>
      </c>
      <c r="D51">
        <v>24.2</v>
      </c>
      <c r="G51">
        <v>25.5</v>
      </c>
      <c r="H51">
        <v>3.7</v>
      </c>
      <c r="I51">
        <v>9.3000000000000007</v>
      </c>
      <c r="J51">
        <v>-9.8000000000000007</v>
      </c>
      <c r="K51">
        <v>2.2999999999999998</v>
      </c>
      <c r="L51">
        <v>58</v>
      </c>
    </row>
    <row r="52" spans="1:12" x14ac:dyDescent="0.25">
      <c r="A52">
        <v>840</v>
      </c>
      <c r="B52" s="1">
        <v>41379</v>
      </c>
      <c r="D52">
        <v>24.2</v>
      </c>
      <c r="G52">
        <v>25.5</v>
      </c>
      <c r="H52">
        <v>2.6</v>
      </c>
      <c r="I52">
        <v>7.6</v>
      </c>
      <c r="J52">
        <v>0.1</v>
      </c>
      <c r="K52">
        <v>3.4</v>
      </c>
      <c r="L52">
        <v>57</v>
      </c>
    </row>
    <row r="53" spans="1:12" x14ac:dyDescent="0.25">
      <c r="A53">
        <v>840</v>
      </c>
      <c r="B53" s="1">
        <v>41380</v>
      </c>
      <c r="D53">
        <v>24.2</v>
      </c>
      <c r="G53">
        <v>25.5</v>
      </c>
      <c r="H53">
        <v>2.4</v>
      </c>
      <c r="I53">
        <v>7.9</v>
      </c>
      <c r="J53">
        <v>-0.3</v>
      </c>
      <c r="K53">
        <v>3.6</v>
      </c>
      <c r="L53">
        <v>56</v>
      </c>
    </row>
    <row r="54" spans="1:12" x14ac:dyDescent="0.25">
      <c r="A54">
        <v>840</v>
      </c>
      <c r="B54" s="1">
        <v>41381</v>
      </c>
      <c r="D54">
        <v>24.2</v>
      </c>
      <c r="G54">
        <v>25.5</v>
      </c>
      <c r="H54">
        <v>1.2</v>
      </c>
      <c r="I54">
        <v>10.3</v>
      </c>
      <c r="J54">
        <v>0.5</v>
      </c>
      <c r="K54">
        <v>4.5</v>
      </c>
      <c r="L54">
        <v>56</v>
      </c>
    </row>
    <row r="55" spans="1:12" x14ac:dyDescent="0.25">
      <c r="A55">
        <v>840</v>
      </c>
      <c r="B55" s="1">
        <v>41382</v>
      </c>
      <c r="D55">
        <v>24.2</v>
      </c>
      <c r="G55">
        <v>25.5</v>
      </c>
      <c r="H55">
        <v>-12.2</v>
      </c>
      <c r="I55">
        <v>1.3</v>
      </c>
      <c r="J55">
        <v>-13.1</v>
      </c>
      <c r="K55">
        <v>-3.6</v>
      </c>
      <c r="L55">
        <v>56</v>
      </c>
    </row>
    <row r="56" spans="1:12" x14ac:dyDescent="0.25">
      <c r="A56">
        <v>840</v>
      </c>
      <c r="B56" s="1">
        <v>41383</v>
      </c>
      <c r="D56">
        <v>24.2</v>
      </c>
      <c r="G56">
        <v>25.5</v>
      </c>
      <c r="H56">
        <v>-15</v>
      </c>
      <c r="I56">
        <v>-0.5</v>
      </c>
      <c r="J56">
        <v>-20.2</v>
      </c>
      <c r="K56">
        <v>-9.3000000000000007</v>
      </c>
      <c r="L56">
        <v>56</v>
      </c>
    </row>
    <row r="57" spans="1:12" x14ac:dyDescent="0.25">
      <c r="A57">
        <v>840</v>
      </c>
      <c r="B57" s="1">
        <v>41384</v>
      </c>
      <c r="D57">
        <v>24.5</v>
      </c>
      <c r="G57">
        <v>25.8</v>
      </c>
      <c r="H57">
        <v>-3.2</v>
      </c>
      <c r="I57">
        <v>5.2</v>
      </c>
      <c r="J57">
        <v>-16.7</v>
      </c>
      <c r="K57">
        <v>-3.6</v>
      </c>
      <c r="L57">
        <v>55</v>
      </c>
    </row>
    <row r="58" spans="1:12" x14ac:dyDescent="0.25">
      <c r="A58">
        <v>840</v>
      </c>
      <c r="B58" s="1">
        <v>41385</v>
      </c>
      <c r="D58">
        <v>24.5</v>
      </c>
      <c r="G58">
        <v>25.8</v>
      </c>
      <c r="H58">
        <v>-7.3</v>
      </c>
      <c r="I58">
        <v>5.9</v>
      </c>
      <c r="J58">
        <v>-9.4</v>
      </c>
      <c r="K58">
        <v>-1.7</v>
      </c>
      <c r="L58">
        <v>53</v>
      </c>
    </row>
    <row r="59" spans="1:12" s="4" customFormat="1" x14ac:dyDescent="0.25">
      <c r="A59" s="4">
        <v>840</v>
      </c>
      <c r="B59" s="5">
        <v>41386</v>
      </c>
      <c r="D59" s="4">
        <v>24.6</v>
      </c>
      <c r="G59" s="4">
        <v>25.9</v>
      </c>
      <c r="H59" s="4">
        <v>-2.5</v>
      </c>
      <c r="I59" s="4">
        <v>9</v>
      </c>
      <c r="J59" s="4">
        <v>-11.3</v>
      </c>
      <c r="K59" s="4">
        <v>0.1</v>
      </c>
      <c r="L59" s="4">
        <v>52</v>
      </c>
    </row>
    <row r="60" spans="1:12" x14ac:dyDescent="0.25">
      <c r="A60">
        <v>840</v>
      </c>
      <c r="B60" s="1">
        <v>41387</v>
      </c>
      <c r="D60">
        <v>23.1</v>
      </c>
      <c r="E60">
        <f>+D59-D60</f>
        <v>1.5</v>
      </c>
      <c r="G60">
        <v>25.9</v>
      </c>
      <c r="H60">
        <v>4</v>
      </c>
      <c r="I60">
        <v>11.8</v>
      </c>
      <c r="J60">
        <v>-4.3</v>
      </c>
      <c r="K60">
        <v>4.9000000000000004</v>
      </c>
      <c r="L60">
        <v>49</v>
      </c>
    </row>
    <row r="61" spans="1:12" x14ac:dyDescent="0.25">
      <c r="A61">
        <v>840</v>
      </c>
      <c r="B61" s="1">
        <v>41388</v>
      </c>
      <c r="D61">
        <v>23.1</v>
      </c>
      <c r="E61">
        <f t="shared" ref="E61:E87" si="0">+D60-D61</f>
        <v>0</v>
      </c>
      <c r="G61">
        <v>25.9</v>
      </c>
      <c r="H61">
        <v>-8.6999999999999993</v>
      </c>
      <c r="I61">
        <v>6</v>
      </c>
      <c r="J61">
        <v>-10.1</v>
      </c>
      <c r="K61">
        <v>0.1</v>
      </c>
      <c r="L61">
        <v>47</v>
      </c>
    </row>
    <row r="62" spans="1:12" x14ac:dyDescent="0.25">
      <c r="A62">
        <v>840</v>
      </c>
      <c r="B62" s="1">
        <v>41389</v>
      </c>
      <c r="D62">
        <v>22.5</v>
      </c>
      <c r="E62">
        <f t="shared" si="0"/>
        <v>0.60000000000000142</v>
      </c>
      <c r="G62">
        <v>25.9</v>
      </c>
      <c r="H62">
        <v>-3.4</v>
      </c>
      <c r="I62">
        <v>8.4</v>
      </c>
      <c r="J62">
        <v>-10</v>
      </c>
      <c r="K62">
        <v>-0.2</v>
      </c>
      <c r="L62">
        <v>45</v>
      </c>
    </row>
    <row r="63" spans="1:12" x14ac:dyDescent="0.25">
      <c r="A63">
        <v>840</v>
      </c>
      <c r="B63" s="1">
        <v>41390</v>
      </c>
      <c r="D63">
        <v>21</v>
      </c>
      <c r="E63">
        <f t="shared" si="0"/>
        <v>1.5</v>
      </c>
      <c r="G63">
        <v>25.9</v>
      </c>
      <c r="H63">
        <v>0</v>
      </c>
      <c r="I63">
        <v>10</v>
      </c>
      <c r="J63">
        <v>-3.4</v>
      </c>
      <c r="K63">
        <v>2.4</v>
      </c>
      <c r="L63">
        <v>44</v>
      </c>
    </row>
    <row r="64" spans="1:12" x14ac:dyDescent="0.25">
      <c r="A64">
        <v>840</v>
      </c>
      <c r="B64" s="1">
        <v>41391</v>
      </c>
      <c r="D64">
        <v>21</v>
      </c>
      <c r="E64">
        <f t="shared" si="0"/>
        <v>0</v>
      </c>
      <c r="F64">
        <f>+AVERAGE(E60:E64)</f>
        <v>0.72000000000000031</v>
      </c>
      <c r="G64">
        <v>25.9</v>
      </c>
      <c r="H64">
        <v>-4.3</v>
      </c>
      <c r="I64">
        <v>11.3</v>
      </c>
      <c r="J64">
        <v>-5.9</v>
      </c>
      <c r="K64">
        <v>1.7</v>
      </c>
      <c r="L64">
        <v>43</v>
      </c>
    </row>
    <row r="65" spans="1:12" x14ac:dyDescent="0.25">
      <c r="A65">
        <v>840</v>
      </c>
      <c r="B65" s="1">
        <v>41392</v>
      </c>
      <c r="D65">
        <v>20.7</v>
      </c>
      <c r="E65">
        <f t="shared" si="0"/>
        <v>0.30000000000000071</v>
      </c>
      <c r="F65">
        <f t="shared" ref="F65:F87" si="1">+AVERAGE(E61:E65)</f>
        <v>0.48000000000000043</v>
      </c>
      <c r="G65">
        <v>25.9</v>
      </c>
      <c r="H65">
        <v>-3</v>
      </c>
      <c r="I65">
        <v>13.3</v>
      </c>
      <c r="J65">
        <v>-6</v>
      </c>
      <c r="K65">
        <v>3.5</v>
      </c>
      <c r="L65">
        <v>39</v>
      </c>
    </row>
    <row r="66" spans="1:12" x14ac:dyDescent="0.25">
      <c r="A66">
        <v>840</v>
      </c>
      <c r="B66" s="1">
        <v>41393</v>
      </c>
      <c r="D66">
        <v>19.600000000000001</v>
      </c>
      <c r="E66">
        <f t="shared" si="0"/>
        <v>1.0999999999999979</v>
      </c>
      <c r="F66">
        <f t="shared" si="1"/>
        <v>0.7</v>
      </c>
      <c r="G66">
        <v>26</v>
      </c>
      <c r="H66">
        <v>-0.8</v>
      </c>
      <c r="I66">
        <v>14.7</v>
      </c>
      <c r="J66">
        <v>-4.8</v>
      </c>
      <c r="K66">
        <v>5.4</v>
      </c>
      <c r="L66">
        <v>36</v>
      </c>
    </row>
    <row r="67" spans="1:12" x14ac:dyDescent="0.25">
      <c r="A67">
        <v>840</v>
      </c>
      <c r="B67" s="1">
        <v>41394</v>
      </c>
      <c r="D67">
        <v>17.600000000000001</v>
      </c>
      <c r="E67">
        <f t="shared" si="0"/>
        <v>2</v>
      </c>
      <c r="F67">
        <f t="shared" si="1"/>
        <v>0.97999999999999976</v>
      </c>
      <c r="G67">
        <v>26</v>
      </c>
      <c r="H67">
        <v>0.2</v>
      </c>
      <c r="I67">
        <v>16.3</v>
      </c>
      <c r="J67">
        <v>-1.9</v>
      </c>
      <c r="K67">
        <v>6.8</v>
      </c>
      <c r="L67">
        <v>34</v>
      </c>
    </row>
    <row r="68" spans="1:12" x14ac:dyDescent="0.25">
      <c r="A68">
        <v>840</v>
      </c>
      <c r="B68" s="1">
        <v>41395</v>
      </c>
      <c r="D68">
        <v>16.100000000000001</v>
      </c>
      <c r="E68">
        <f t="shared" si="0"/>
        <v>1.5</v>
      </c>
      <c r="F68">
        <f t="shared" si="1"/>
        <v>0.97999999999999976</v>
      </c>
      <c r="G68">
        <v>26</v>
      </c>
      <c r="H68">
        <v>6.4</v>
      </c>
      <c r="I68">
        <v>14.8</v>
      </c>
      <c r="J68">
        <v>-1.6</v>
      </c>
      <c r="K68">
        <v>8.3000000000000007</v>
      </c>
      <c r="L68">
        <v>32</v>
      </c>
    </row>
    <row r="69" spans="1:12" x14ac:dyDescent="0.25">
      <c r="A69">
        <v>840</v>
      </c>
      <c r="B69" s="1">
        <v>41396</v>
      </c>
      <c r="D69">
        <v>15.8</v>
      </c>
      <c r="E69" s="25">
        <f t="shared" si="0"/>
        <v>0.30000000000000071</v>
      </c>
      <c r="F69">
        <f t="shared" si="1"/>
        <v>1.0399999999999998</v>
      </c>
      <c r="G69">
        <v>26</v>
      </c>
      <c r="H69">
        <v>-3.9</v>
      </c>
      <c r="I69">
        <v>10.1</v>
      </c>
      <c r="J69">
        <v>-3.9</v>
      </c>
      <c r="K69">
        <v>4.2</v>
      </c>
      <c r="L69">
        <v>30</v>
      </c>
    </row>
    <row r="70" spans="1:12" x14ac:dyDescent="0.25">
      <c r="A70">
        <v>840</v>
      </c>
      <c r="B70" s="1">
        <v>41397</v>
      </c>
      <c r="D70" s="24">
        <v>14.4</v>
      </c>
      <c r="E70" s="24">
        <f t="shared" si="0"/>
        <v>1.4000000000000004</v>
      </c>
      <c r="F70">
        <f t="shared" si="1"/>
        <v>1.2599999999999998</v>
      </c>
      <c r="G70">
        <v>26</v>
      </c>
      <c r="H70">
        <v>-7.2</v>
      </c>
      <c r="I70">
        <v>8.6999999999999993</v>
      </c>
      <c r="J70">
        <v>-7.4</v>
      </c>
      <c r="K70">
        <v>-0.3</v>
      </c>
      <c r="L70">
        <v>29</v>
      </c>
    </row>
    <row r="71" spans="1:12" x14ac:dyDescent="0.25">
      <c r="A71">
        <v>840</v>
      </c>
      <c r="B71" s="1">
        <v>41398</v>
      </c>
      <c r="D71" s="24">
        <v>13</v>
      </c>
      <c r="E71" s="24">
        <f t="shared" si="0"/>
        <v>1.4000000000000004</v>
      </c>
      <c r="F71">
        <f t="shared" si="1"/>
        <v>1.3200000000000003</v>
      </c>
      <c r="G71">
        <v>26</v>
      </c>
      <c r="H71">
        <v>-3.7</v>
      </c>
      <c r="I71">
        <v>11.3</v>
      </c>
      <c r="J71">
        <v>-8.5</v>
      </c>
      <c r="K71">
        <v>1.5</v>
      </c>
      <c r="L71">
        <v>26</v>
      </c>
    </row>
    <row r="72" spans="1:12" x14ac:dyDescent="0.25">
      <c r="A72">
        <v>840</v>
      </c>
      <c r="B72" s="1">
        <v>41399</v>
      </c>
      <c r="D72" s="23">
        <v>11.6</v>
      </c>
      <c r="E72" s="23">
        <f t="shared" si="0"/>
        <v>1.4000000000000004</v>
      </c>
      <c r="F72">
        <f t="shared" si="1"/>
        <v>1.2000000000000004</v>
      </c>
      <c r="G72">
        <v>26.1</v>
      </c>
      <c r="H72">
        <v>2.5</v>
      </c>
      <c r="I72">
        <v>12.7</v>
      </c>
      <c r="J72">
        <v>-6.3</v>
      </c>
      <c r="K72">
        <v>4.5</v>
      </c>
      <c r="L72">
        <v>23</v>
      </c>
    </row>
    <row r="73" spans="1:12" x14ac:dyDescent="0.25">
      <c r="A73">
        <v>840</v>
      </c>
      <c r="B73" s="1">
        <v>41400</v>
      </c>
      <c r="D73">
        <v>10.199999999999999</v>
      </c>
      <c r="E73">
        <f t="shared" si="0"/>
        <v>1.4000000000000004</v>
      </c>
      <c r="F73">
        <f t="shared" si="1"/>
        <v>1.1800000000000004</v>
      </c>
      <c r="G73">
        <v>26.1</v>
      </c>
      <c r="H73">
        <v>0.8</v>
      </c>
      <c r="I73">
        <v>10</v>
      </c>
      <c r="J73">
        <v>-2.2999999999999998</v>
      </c>
      <c r="K73">
        <v>3.8</v>
      </c>
      <c r="L73">
        <v>19</v>
      </c>
    </row>
    <row r="74" spans="1:12" x14ac:dyDescent="0.25">
      <c r="A74">
        <v>840</v>
      </c>
      <c r="B74" s="1">
        <v>41401</v>
      </c>
      <c r="D74">
        <v>10.7</v>
      </c>
      <c r="E74">
        <f t="shared" si="0"/>
        <v>-0.5</v>
      </c>
      <c r="F74">
        <f t="shared" si="1"/>
        <v>1.0200000000000002</v>
      </c>
      <c r="G74">
        <v>26.4</v>
      </c>
      <c r="H74">
        <v>0.9</v>
      </c>
      <c r="I74">
        <v>6.2</v>
      </c>
      <c r="J74">
        <v>0.7</v>
      </c>
      <c r="K74">
        <v>2</v>
      </c>
      <c r="L74">
        <v>23</v>
      </c>
    </row>
    <row r="75" spans="1:12" x14ac:dyDescent="0.25">
      <c r="A75">
        <v>840</v>
      </c>
      <c r="B75" s="1">
        <v>41402</v>
      </c>
      <c r="D75">
        <v>10.7</v>
      </c>
      <c r="E75">
        <f t="shared" si="0"/>
        <v>0</v>
      </c>
      <c r="F75">
        <f t="shared" si="1"/>
        <v>0.74000000000000021</v>
      </c>
      <c r="G75">
        <v>26.4</v>
      </c>
      <c r="H75">
        <v>2.1</v>
      </c>
      <c r="I75">
        <v>10</v>
      </c>
      <c r="J75">
        <v>-0.4</v>
      </c>
      <c r="K75">
        <v>4.0999999999999996</v>
      </c>
      <c r="L75">
        <v>22</v>
      </c>
    </row>
    <row r="76" spans="1:12" x14ac:dyDescent="0.25">
      <c r="A76">
        <v>840</v>
      </c>
      <c r="B76" s="1">
        <v>41403</v>
      </c>
      <c r="D76">
        <v>10.9</v>
      </c>
      <c r="E76">
        <f t="shared" si="0"/>
        <v>-0.20000000000000107</v>
      </c>
      <c r="F76">
        <f t="shared" si="1"/>
        <v>0.41999999999999993</v>
      </c>
      <c r="G76">
        <v>26.5</v>
      </c>
      <c r="H76">
        <v>-3.1</v>
      </c>
      <c r="I76">
        <v>7.1</v>
      </c>
      <c r="J76">
        <v>-3.1</v>
      </c>
      <c r="K76">
        <v>1.1000000000000001</v>
      </c>
      <c r="L76">
        <v>22</v>
      </c>
    </row>
    <row r="77" spans="1:12" x14ac:dyDescent="0.25">
      <c r="A77">
        <v>840</v>
      </c>
      <c r="B77" s="1">
        <v>41404</v>
      </c>
      <c r="D77">
        <v>10.6</v>
      </c>
      <c r="E77">
        <f t="shared" si="0"/>
        <v>0.30000000000000071</v>
      </c>
      <c r="F77">
        <f t="shared" si="1"/>
        <v>0.2</v>
      </c>
      <c r="G77">
        <v>26.7</v>
      </c>
      <c r="H77">
        <v>-0.9</v>
      </c>
      <c r="I77">
        <v>8.6</v>
      </c>
      <c r="J77">
        <v>-3.3</v>
      </c>
      <c r="K77">
        <v>1.6</v>
      </c>
      <c r="L77">
        <v>22</v>
      </c>
    </row>
    <row r="78" spans="1:12" x14ac:dyDescent="0.25">
      <c r="A78">
        <v>840</v>
      </c>
      <c r="B78" s="1">
        <v>41405</v>
      </c>
      <c r="D78">
        <v>10.5</v>
      </c>
      <c r="E78">
        <f t="shared" si="0"/>
        <v>9.9999999999999645E-2</v>
      </c>
      <c r="F78">
        <f t="shared" si="1"/>
        <v>-6.0000000000000143E-2</v>
      </c>
      <c r="G78">
        <v>26.8</v>
      </c>
      <c r="H78">
        <v>1.3</v>
      </c>
      <c r="I78">
        <v>10.6</v>
      </c>
      <c r="J78">
        <v>-4.8</v>
      </c>
      <c r="K78">
        <v>3.7</v>
      </c>
      <c r="L78">
        <v>20</v>
      </c>
    </row>
    <row r="79" spans="1:12" x14ac:dyDescent="0.25">
      <c r="A79">
        <v>840</v>
      </c>
      <c r="B79" s="1">
        <v>41406</v>
      </c>
      <c r="D79">
        <v>10.6</v>
      </c>
      <c r="E79">
        <f t="shared" si="0"/>
        <v>-9.9999999999999645E-2</v>
      </c>
      <c r="F79">
        <f t="shared" si="1"/>
        <v>1.9999999999999928E-2</v>
      </c>
      <c r="G79">
        <v>26.8</v>
      </c>
      <c r="H79">
        <v>-1.1000000000000001</v>
      </c>
      <c r="I79">
        <v>11.8</v>
      </c>
      <c r="J79">
        <v>-1.3</v>
      </c>
      <c r="K79">
        <v>4.9000000000000004</v>
      </c>
      <c r="L79">
        <v>19</v>
      </c>
    </row>
    <row r="80" spans="1:12" x14ac:dyDescent="0.25">
      <c r="A80">
        <v>840</v>
      </c>
      <c r="B80" s="1">
        <v>41407</v>
      </c>
      <c r="D80">
        <v>9.1999999999999993</v>
      </c>
      <c r="E80">
        <f t="shared" si="0"/>
        <v>1.4000000000000004</v>
      </c>
      <c r="F80">
        <f t="shared" si="1"/>
        <v>0.3</v>
      </c>
      <c r="G80">
        <v>26.9</v>
      </c>
      <c r="H80">
        <v>0.8</v>
      </c>
      <c r="I80">
        <v>15</v>
      </c>
      <c r="J80">
        <v>-2.2000000000000002</v>
      </c>
      <c r="K80">
        <v>5.6</v>
      </c>
      <c r="L80">
        <v>17</v>
      </c>
    </row>
    <row r="81" spans="1:12" x14ac:dyDescent="0.25">
      <c r="A81">
        <v>840</v>
      </c>
      <c r="B81" s="1">
        <v>41408</v>
      </c>
      <c r="D81">
        <v>7.6</v>
      </c>
      <c r="E81">
        <f t="shared" si="0"/>
        <v>1.5999999999999996</v>
      </c>
      <c r="F81">
        <f t="shared" si="1"/>
        <v>0.66000000000000014</v>
      </c>
      <c r="G81">
        <v>27</v>
      </c>
      <c r="H81">
        <v>1</v>
      </c>
      <c r="I81">
        <v>17.3</v>
      </c>
      <c r="J81">
        <v>-0.9</v>
      </c>
      <c r="K81">
        <v>7.9</v>
      </c>
      <c r="L81">
        <v>14</v>
      </c>
    </row>
    <row r="82" spans="1:12" x14ac:dyDescent="0.25">
      <c r="A82">
        <v>840</v>
      </c>
      <c r="B82" s="1">
        <v>41409</v>
      </c>
      <c r="D82">
        <v>6.2</v>
      </c>
      <c r="E82">
        <f t="shared" si="0"/>
        <v>1.3999999999999995</v>
      </c>
      <c r="F82">
        <f t="shared" si="1"/>
        <v>0.87999999999999989</v>
      </c>
      <c r="G82">
        <v>27</v>
      </c>
      <c r="H82">
        <v>3.4</v>
      </c>
      <c r="I82">
        <v>16.100000000000001</v>
      </c>
      <c r="J82">
        <v>0.4</v>
      </c>
      <c r="K82">
        <v>7.9</v>
      </c>
      <c r="L82">
        <v>12</v>
      </c>
    </row>
    <row r="83" spans="1:12" x14ac:dyDescent="0.25">
      <c r="A83">
        <v>840</v>
      </c>
      <c r="B83" s="1">
        <v>41410</v>
      </c>
      <c r="D83">
        <v>5.5</v>
      </c>
      <c r="E83">
        <f t="shared" si="0"/>
        <v>0.70000000000000018</v>
      </c>
      <c r="F83">
        <f t="shared" si="1"/>
        <v>1</v>
      </c>
      <c r="G83">
        <v>27</v>
      </c>
      <c r="H83">
        <v>0.4</v>
      </c>
      <c r="I83">
        <v>14.4</v>
      </c>
      <c r="J83">
        <v>0.4</v>
      </c>
      <c r="K83">
        <v>7</v>
      </c>
      <c r="L83">
        <v>10</v>
      </c>
    </row>
    <row r="84" spans="1:12" x14ac:dyDescent="0.25">
      <c r="A84">
        <v>840</v>
      </c>
      <c r="B84" s="1">
        <v>41411</v>
      </c>
      <c r="D84">
        <v>3.7</v>
      </c>
      <c r="E84">
        <f t="shared" si="0"/>
        <v>1.7999999999999998</v>
      </c>
      <c r="F84">
        <f t="shared" si="1"/>
        <v>1.38</v>
      </c>
      <c r="G84">
        <v>27.1</v>
      </c>
      <c r="H84">
        <v>0.7</v>
      </c>
      <c r="I84">
        <v>16.2</v>
      </c>
      <c r="J84">
        <v>-1.6</v>
      </c>
      <c r="K84">
        <v>7</v>
      </c>
      <c r="L84">
        <v>6</v>
      </c>
    </row>
    <row r="85" spans="1:12" x14ac:dyDescent="0.25">
      <c r="A85">
        <v>840</v>
      </c>
      <c r="B85" s="1">
        <v>41412</v>
      </c>
      <c r="D85">
        <v>1.8</v>
      </c>
      <c r="E85">
        <f t="shared" si="0"/>
        <v>1.9000000000000001</v>
      </c>
      <c r="F85">
        <f t="shared" si="1"/>
        <v>1.48</v>
      </c>
      <c r="G85">
        <v>27.3</v>
      </c>
      <c r="H85">
        <v>0.7</v>
      </c>
      <c r="I85">
        <v>15.6</v>
      </c>
      <c r="J85">
        <v>-1.3</v>
      </c>
      <c r="K85">
        <v>7.3</v>
      </c>
      <c r="L85">
        <v>1</v>
      </c>
    </row>
    <row r="86" spans="1:12" x14ac:dyDescent="0.25">
      <c r="A86">
        <v>840</v>
      </c>
      <c r="B86" s="1">
        <v>41413</v>
      </c>
      <c r="D86">
        <v>0.8</v>
      </c>
      <c r="E86">
        <f t="shared" si="0"/>
        <v>1</v>
      </c>
      <c r="F86">
        <f t="shared" si="1"/>
        <v>1.3599999999999999</v>
      </c>
      <c r="G86">
        <v>27.3</v>
      </c>
      <c r="H86">
        <v>-1.5</v>
      </c>
      <c r="I86">
        <v>11.8</v>
      </c>
      <c r="J86">
        <v>-1.8</v>
      </c>
      <c r="K86">
        <v>5.5</v>
      </c>
      <c r="L86">
        <v>0</v>
      </c>
    </row>
    <row r="87" spans="1:12" x14ac:dyDescent="0.25">
      <c r="A87" s="2">
        <v>840</v>
      </c>
      <c r="B87" s="3">
        <v>41414</v>
      </c>
      <c r="C87" s="2"/>
      <c r="D87" s="2">
        <v>0</v>
      </c>
      <c r="E87" s="2">
        <f t="shared" si="0"/>
        <v>0.8</v>
      </c>
      <c r="F87" s="2">
        <f t="shared" si="1"/>
        <v>1.24</v>
      </c>
      <c r="G87" s="2">
        <v>27.3</v>
      </c>
      <c r="H87" s="2">
        <v>-3</v>
      </c>
      <c r="I87" s="2">
        <v>9.4</v>
      </c>
      <c r="J87" s="2">
        <v>-3.2</v>
      </c>
      <c r="K87" s="2">
        <v>2.4</v>
      </c>
      <c r="L87" s="2">
        <v>0</v>
      </c>
    </row>
    <row r="88" spans="1:12" x14ac:dyDescent="0.25">
      <c r="D88" s="16" t="s">
        <v>50</v>
      </c>
      <c r="E88" s="18">
        <f>AVERAGE(E60:E87)</f>
        <v>0.87857142857142845</v>
      </c>
      <c r="F88" s="19">
        <f>AVERAGE(F60:F87)</f>
        <v>0.85416666666666652</v>
      </c>
      <c r="G88">
        <f>G87-G59</f>
        <v>1.4000000000000021</v>
      </c>
      <c r="H88" t="s">
        <v>51</v>
      </c>
      <c r="J88" s="20" t="s">
        <v>52</v>
      </c>
      <c r="K88" s="21">
        <f>AVERAGE(K60:K87)</f>
        <v>4.0928571428571434</v>
      </c>
    </row>
    <row r="89" spans="1:12" x14ac:dyDescent="0.25">
      <c r="D89" s="16" t="s">
        <v>53</v>
      </c>
      <c r="E89" s="10">
        <f>MAX(E60:E87)</f>
        <v>2</v>
      </c>
      <c r="F89" s="22">
        <f>MAX(F60:F87)</f>
        <v>1.48</v>
      </c>
    </row>
    <row r="90" spans="1:12" x14ac:dyDescent="0.25">
      <c r="D90" s="16" t="s">
        <v>54</v>
      </c>
      <c r="E90" s="16">
        <f>COUNT(E60:E87)</f>
        <v>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0"/>
  <sheetViews>
    <sheetView workbookViewId="0">
      <pane xSplit="2" ySplit="6" topLeftCell="C68" activePane="bottomRight" state="frozen"/>
      <selection pane="topRight" activeCell="C1" sqref="C1"/>
      <selection pane="bottomLeft" activeCell="A7" sqref="A7"/>
      <selection pane="bottomRight" activeCell="E73" sqref="E73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0</v>
      </c>
    </row>
    <row r="3" spans="1:12" x14ac:dyDescent="0.25">
      <c r="E3" s="16"/>
      <c r="F3" s="7" t="s">
        <v>15</v>
      </c>
    </row>
    <row r="4" spans="1:12" x14ac:dyDescent="0.25">
      <c r="E4" s="16"/>
      <c r="F4" s="7" t="s">
        <v>19</v>
      </c>
    </row>
    <row r="5" spans="1:12" x14ac:dyDescent="0.25">
      <c r="E5" s="16" t="s">
        <v>26</v>
      </c>
      <c r="F5" s="8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7" t="s">
        <v>33</v>
      </c>
      <c r="F6" s="9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41334</v>
      </c>
      <c r="D7">
        <v>22.9</v>
      </c>
      <c r="G7">
        <v>21.1</v>
      </c>
      <c r="H7">
        <v>-6.5</v>
      </c>
      <c r="I7">
        <v>3.2</v>
      </c>
      <c r="J7">
        <v>-23</v>
      </c>
      <c r="K7">
        <v>-9.6999999999999993</v>
      </c>
      <c r="L7">
        <v>77</v>
      </c>
    </row>
    <row r="8" spans="1:12" x14ac:dyDescent="0.25">
      <c r="A8">
        <v>840</v>
      </c>
      <c r="B8" s="1">
        <v>41335</v>
      </c>
      <c r="D8">
        <v>22.9</v>
      </c>
      <c r="G8">
        <v>21.2</v>
      </c>
      <c r="H8">
        <v>-10.3</v>
      </c>
      <c r="I8">
        <v>7.3</v>
      </c>
      <c r="J8">
        <v>-11.3</v>
      </c>
      <c r="K8">
        <v>-3.2</v>
      </c>
      <c r="L8">
        <v>75</v>
      </c>
    </row>
    <row r="9" spans="1:12" x14ac:dyDescent="0.25">
      <c r="A9">
        <v>840</v>
      </c>
      <c r="B9" s="1">
        <v>41336</v>
      </c>
      <c r="D9">
        <v>23</v>
      </c>
      <c r="G9">
        <v>21.4</v>
      </c>
      <c r="H9">
        <v>-7</v>
      </c>
      <c r="I9">
        <v>10</v>
      </c>
      <c r="J9">
        <v>-12.4</v>
      </c>
      <c r="K9">
        <v>-2.1</v>
      </c>
      <c r="L9">
        <v>73</v>
      </c>
    </row>
    <row r="10" spans="1:12" x14ac:dyDescent="0.25">
      <c r="A10">
        <v>840</v>
      </c>
      <c r="B10" s="1">
        <v>41337</v>
      </c>
      <c r="D10">
        <v>23.1</v>
      </c>
      <c r="G10">
        <v>21.5</v>
      </c>
      <c r="H10">
        <v>-2.2999999999999998</v>
      </c>
      <c r="I10">
        <v>6.6</v>
      </c>
      <c r="J10">
        <v>-9.9</v>
      </c>
      <c r="K10">
        <v>-1</v>
      </c>
      <c r="L10">
        <v>71</v>
      </c>
    </row>
    <row r="11" spans="1:12" x14ac:dyDescent="0.25">
      <c r="A11">
        <v>840</v>
      </c>
      <c r="B11" s="1">
        <v>41338</v>
      </c>
      <c r="D11">
        <v>23.4</v>
      </c>
      <c r="G11">
        <v>21.5</v>
      </c>
      <c r="H11">
        <v>-16.7</v>
      </c>
      <c r="I11">
        <v>2.9</v>
      </c>
      <c r="J11">
        <v>-17.600000000000001</v>
      </c>
      <c r="K11">
        <v>-4.0999999999999996</v>
      </c>
      <c r="L11">
        <v>74</v>
      </c>
    </row>
    <row r="12" spans="1:12" x14ac:dyDescent="0.25">
      <c r="A12">
        <v>840</v>
      </c>
      <c r="B12" s="1">
        <v>41339</v>
      </c>
      <c r="D12">
        <v>23.5</v>
      </c>
      <c r="G12">
        <v>21.6</v>
      </c>
      <c r="H12">
        <v>-8.6999999999999993</v>
      </c>
      <c r="I12">
        <v>7.7</v>
      </c>
      <c r="J12">
        <v>-18.3</v>
      </c>
      <c r="K12">
        <v>-5.9</v>
      </c>
      <c r="L12">
        <v>73</v>
      </c>
    </row>
    <row r="13" spans="1:12" x14ac:dyDescent="0.25">
      <c r="A13">
        <v>840</v>
      </c>
      <c r="B13" s="1">
        <v>41340</v>
      </c>
      <c r="D13">
        <v>23.6</v>
      </c>
      <c r="G13">
        <v>21.8</v>
      </c>
      <c r="H13">
        <v>-6.2</v>
      </c>
      <c r="I13">
        <v>8.1</v>
      </c>
      <c r="J13">
        <v>-12</v>
      </c>
      <c r="K13">
        <v>-1.9</v>
      </c>
      <c r="L13">
        <v>72</v>
      </c>
    </row>
    <row r="14" spans="1:12" x14ac:dyDescent="0.25">
      <c r="A14">
        <v>840</v>
      </c>
      <c r="B14" s="1">
        <v>41341</v>
      </c>
      <c r="D14">
        <v>23.7</v>
      </c>
      <c r="G14">
        <v>21.8</v>
      </c>
      <c r="H14">
        <v>-6</v>
      </c>
      <c r="I14">
        <v>8.3000000000000007</v>
      </c>
      <c r="J14">
        <v>-11.2</v>
      </c>
      <c r="K14">
        <v>-0.8</v>
      </c>
      <c r="L14">
        <v>70</v>
      </c>
    </row>
    <row r="15" spans="1:12" x14ac:dyDescent="0.25">
      <c r="A15">
        <v>840</v>
      </c>
      <c r="B15" s="1">
        <v>41342</v>
      </c>
      <c r="D15">
        <v>24.6</v>
      </c>
      <c r="G15">
        <v>22.5</v>
      </c>
      <c r="H15">
        <v>-4.4000000000000004</v>
      </c>
      <c r="I15">
        <v>4.5</v>
      </c>
      <c r="J15">
        <v>-9.9</v>
      </c>
      <c r="K15">
        <v>-3.3</v>
      </c>
      <c r="L15">
        <v>79</v>
      </c>
    </row>
    <row r="16" spans="1:12" x14ac:dyDescent="0.25">
      <c r="A16">
        <v>840</v>
      </c>
      <c r="B16" s="1">
        <v>41343</v>
      </c>
      <c r="D16">
        <v>25.2</v>
      </c>
      <c r="G16">
        <v>23</v>
      </c>
      <c r="H16">
        <v>-15.7</v>
      </c>
      <c r="I16">
        <v>-4.3</v>
      </c>
      <c r="J16">
        <v>-15.9</v>
      </c>
      <c r="K16">
        <v>-8.1999999999999993</v>
      </c>
      <c r="L16">
        <v>82</v>
      </c>
    </row>
    <row r="17" spans="1:12" x14ac:dyDescent="0.25">
      <c r="A17">
        <v>840</v>
      </c>
      <c r="B17" s="1">
        <v>41344</v>
      </c>
      <c r="D17">
        <v>25.3</v>
      </c>
      <c r="G17">
        <v>23.2</v>
      </c>
      <c r="H17">
        <v>-13.2</v>
      </c>
      <c r="I17">
        <v>2.4</v>
      </c>
      <c r="J17">
        <v>-18.3</v>
      </c>
      <c r="K17">
        <v>-8.6999999999999993</v>
      </c>
      <c r="L17">
        <v>84</v>
      </c>
    </row>
    <row r="18" spans="1:12" x14ac:dyDescent="0.25">
      <c r="A18">
        <v>840</v>
      </c>
      <c r="B18" s="1">
        <v>41345</v>
      </c>
      <c r="D18">
        <v>25.4</v>
      </c>
      <c r="G18">
        <v>23.3</v>
      </c>
      <c r="H18">
        <v>-10.6</v>
      </c>
      <c r="I18">
        <v>4.9000000000000004</v>
      </c>
      <c r="J18">
        <v>-14.8</v>
      </c>
      <c r="K18">
        <v>-5.0999999999999996</v>
      </c>
      <c r="L18">
        <v>81</v>
      </c>
    </row>
    <row r="19" spans="1:12" x14ac:dyDescent="0.25">
      <c r="A19">
        <v>840</v>
      </c>
      <c r="B19" s="1">
        <v>41346</v>
      </c>
      <c r="D19">
        <v>25.5</v>
      </c>
      <c r="G19">
        <v>23.3</v>
      </c>
      <c r="H19">
        <v>-7.2</v>
      </c>
      <c r="I19">
        <v>7.5</v>
      </c>
      <c r="J19">
        <v>-12.7</v>
      </c>
      <c r="K19">
        <v>-2.4</v>
      </c>
      <c r="L19">
        <v>78</v>
      </c>
    </row>
    <row r="20" spans="1:12" x14ac:dyDescent="0.25">
      <c r="A20">
        <v>840</v>
      </c>
      <c r="B20" s="1">
        <v>41347</v>
      </c>
      <c r="D20">
        <v>25.5</v>
      </c>
      <c r="G20">
        <v>23.4</v>
      </c>
      <c r="H20">
        <v>-5.4</v>
      </c>
      <c r="I20">
        <v>11.1</v>
      </c>
      <c r="J20">
        <v>-10.5</v>
      </c>
      <c r="K20">
        <v>0</v>
      </c>
      <c r="L20">
        <v>75</v>
      </c>
    </row>
    <row r="21" spans="1:12" x14ac:dyDescent="0.25">
      <c r="A21">
        <v>840</v>
      </c>
      <c r="B21" s="1">
        <v>41348</v>
      </c>
      <c r="D21">
        <v>25.5</v>
      </c>
      <c r="G21">
        <v>23.4</v>
      </c>
      <c r="H21">
        <v>-5.3</v>
      </c>
      <c r="I21">
        <v>13.9</v>
      </c>
      <c r="J21">
        <v>-7</v>
      </c>
      <c r="K21">
        <v>2.6</v>
      </c>
      <c r="L21">
        <v>72</v>
      </c>
    </row>
    <row r="22" spans="1:12" x14ac:dyDescent="0.25">
      <c r="A22">
        <v>840</v>
      </c>
      <c r="B22" s="1">
        <v>41349</v>
      </c>
      <c r="D22">
        <v>25.5</v>
      </c>
      <c r="G22">
        <v>23.4</v>
      </c>
      <c r="H22">
        <v>-4.4000000000000004</v>
      </c>
      <c r="I22">
        <v>12.8</v>
      </c>
      <c r="J22">
        <v>-6.3</v>
      </c>
      <c r="K22">
        <v>2.4</v>
      </c>
      <c r="L22">
        <v>71</v>
      </c>
    </row>
    <row r="23" spans="1:12" x14ac:dyDescent="0.25">
      <c r="A23">
        <v>840</v>
      </c>
      <c r="B23" s="1">
        <v>41350</v>
      </c>
      <c r="D23">
        <v>25.5</v>
      </c>
      <c r="G23">
        <v>23.5</v>
      </c>
      <c r="H23">
        <v>-8</v>
      </c>
      <c r="I23">
        <v>8.5</v>
      </c>
      <c r="J23">
        <v>-8.3000000000000007</v>
      </c>
      <c r="K23">
        <v>0.2</v>
      </c>
      <c r="L23">
        <v>71</v>
      </c>
    </row>
    <row r="24" spans="1:12" x14ac:dyDescent="0.25">
      <c r="A24">
        <v>840</v>
      </c>
      <c r="B24" s="1">
        <v>41351</v>
      </c>
      <c r="D24">
        <v>25.5</v>
      </c>
      <c r="G24">
        <v>23.5</v>
      </c>
      <c r="H24">
        <v>-2.1</v>
      </c>
      <c r="I24">
        <v>6.7</v>
      </c>
      <c r="J24">
        <v>-10</v>
      </c>
      <c r="K24">
        <v>-1.7</v>
      </c>
      <c r="L24">
        <v>71</v>
      </c>
    </row>
    <row r="25" spans="1:12" x14ac:dyDescent="0.25">
      <c r="A25">
        <v>840</v>
      </c>
      <c r="B25" s="1">
        <v>41352</v>
      </c>
      <c r="D25">
        <v>25.5</v>
      </c>
      <c r="G25">
        <v>23.5</v>
      </c>
      <c r="H25">
        <v>-10.4</v>
      </c>
      <c r="I25">
        <v>6.3</v>
      </c>
      <c r="J25">
        <v>-13.7</v>
      </c>
      <c r="K25">
        <v>-2.6</v>
      </c>
      <c r="L25">
        <v>71</v>
      </c>
    </row>
    <row r="26" spans="1:12" x14ac:dyDescent="0.25">
      <c r="A26">
        <v>840</v>
      </c>
      <c r="B26" s="1">
        <v>41353</v>
      </c>
      <c r="D26">
        <v>25.5</v>
      </c>
      <c r="G26">
        <v>23.5</v>
      </c>
      <c r="H26">
        <v>-10.6</v>
      </c>
      <c r="I26">
        <v>6.6</v>
      </c>
      <c r="J26">
        <v>-11.1</v>
      </c>
      <c r="K26">
        <v>-3.2</v>
      </c>
      <c r="L26">
        <v>71</v>
      </c>
    </row>
    <row r="27" spans="1:12" x14ac:dyDescent="0.25">
      <c r="A27">
        <v>840</v>
      </c>
      <c r="B27" s="1">
        <v>41354</v>
      </c>
      <c r="D27">
        <v>25.5</v>
      </c>
      <c r="G27">
        <v>23.5</v>
      </c>
      <c r="H27">
        <v>-0.8</v>
      </c>
      <c r="I27">
        <v>6</v>
      </c>
      <c r="J27">
        <v>-13.5</v>
      </c>
      <c r="K27">
        <v>-2.5</v>
      </c>
      <c r="L27">
        <v>71</v>
      </c>
    </row>
    <row r="28" spans="1:12" x14ac:dyDescent="0.25">
      <c r="A28">
        <v>840</v>
      </c>
      <c r="B28" s="1">
        <v>41355</v>
      </c>
      <c r="D28">
        <v>25.5</v>
      </c>
      <c r="G28">
        <v>23.5</v>
      </c>
      <c r="H28">
        <v>-11.8</v>
      </c>
      <c r="I28">
        <v>7.8</v>
      </c>
      <c r="J28">
        <v>-12</v>
      </c>
      <c r="K28">
        <v>-0.9</v>
      </c>
      <c r="L28">
        <v>71</v>
      </c>
    </row>
    <row r="29" spans="1:12" x14ac:dyDescent="0.25">
      <c r="A29">
        <v>840</v>
      </c>
      <c r="B29" s="1">
        <v>41356</v>
      </c>
      <c r="D29">
        <v>25.2</v>
      </c>
      <c r="G29">
        <v>23.5</v>
      </c>
      <c r="H29">
        <v>-8.9</v>
      </c>
      <c r="I29">
        <v>5</v>
      </c>
      <c r="J29">
        <v>-14.2</v>
      </c>
      <c r="K29">
        <v>-3.8</v>
      </c>
      <c r="L29">
        <v>71</v>
      </c>
    </row>
    <row r="30" spans="1:12" x14ac:dyDescent="0.25">
      <c r="A30">
        <v>840</v>
      </c>
      <c r="B30" s="1">
        <v>41357</v>
      </c>
      <c r="D30">
        <v>24.8</v>
      </c>
      <c r="G30">
        <v>23.5</v>
      </c>
      <c r="H30">
        <v>-23.4</v>
      </c>
      <c r="I30">
        <v>-4.2</v>
      </c>
      <c r="J30">
        <v>-23.7</v>
      </c>
      <c r="K30">
        <v>-11.6</v>
      </c>
      <c r="L30">
        <v>71</v>
      </c>
    </row>
    <row r="31" spans="1:12" x14ac:dyDescent="0.25">
      <c r="A31">
        <v>840</v>
      </c>
      <c r="B31" s="1">
        <v>41358</v>
      </c>
      <c r="D31">
        <v>24.6</v>
      </c>
      <c r="G31">
        <v>23.5</v>
      </c>
      <c r="H31">
        <v>-20.399999999999999</v>
      </c>
      <c r="I31">
        <v>-0.8</v>
      </c>
      <c r="J31">
        <v>-99.9</v>
      </c>
      <c r="K31">
        <v>-12.9</v>
      </c>
      <c r="L31">
        <v>70</v>
      </c>
    </row>
    <row r="32" spans="1:12" x14ac:dyDescent="0.25">
      <c r="A32">
        <v>840</v>
      </c>
      <c r="B32" s="1">
        <v>41359</v>
      </c>
      <c r="D32">
        <v>24.5</v>
      </c>
      <c r="G32">
        <v>23.5</v>
      </c>
      <c r="H32">
        <v>-12.5</v>
      </c>
      <c r="I32">
        <v>2</v>
      </c>
      <c r="J32">
        <v>-22.5</v>
      </c>
      <c r="K32">
        <v>-9.6999999999999993</v>
      </c>
      <c r="L32">
        <v>69</v>
      </c>
    </row>
    <row r="33" spans="1:12" x14ac:dyDescent="0.25">
      <c r="A33">
        <v>840</v>
      </c>
      <c r="B33" s="1">
        <v>41360</v>
      </c>
      <c r="D33">
        <v>24.4</v>
      </c>
      <c r="G33">
        <v>23.8</v>
      </c>
      <c r="H33">
        <v>-0.1</v>
      </c>
      <c r="I33">
        <v>6.8</v>
      </c>
      <c r="J33">
        <v>-14.7</v>
      </c>
      <c r="K33">
        <v>-2.1</v>
      </c>
      <c r="L33">
        <v>68</v>
      </c>
    </row>
    <row r="34" spans="1:12" x14ac:dyDescent="0.25">
      <c r="A34">
        <v>840</v>
      </c>
      <c r="B34" s="1">
        <v>41361</v>
      </c>
      <c r="D34">
        <v>24.2</v>
      </c>
      <c r="G34">
        <v>23.8</v>
      </c>
      <c r="H34">
        <v>-5.3</v>
      </c>
      <c r="I34">
        <v>9.3000000000000007</v>
      </c>
      <c r="J34">
        <v>-7</v>
      </c>
      <c r="K34">
        <v>1.2</v>
      </c>
      <c r="L34">
        <v>66</v>
      </c>
    </row>
    <row r="35" spans="1:12" x14ac:dyDescent="0.25">
      <c r="A35">
        <v>840</v>
      </c>
      <c r="B35" s="1">
        <v>41362</v>
      </c>
      <c r="D35">
        <v>24.2</v>
      </c>
      <c r="G35">
        <v>23.8</v>
      </c>
      <c r="H35">
        <v>-5.0999999999999996</v>
      </c>
      <c r="I35">
        <v>10.1</v>
      </c>
      <c r="J35">
        <v>-8.1</v>
      </c>
      <c r="K35">
        <v>0.9</v>
      </c>
      <c r="L35">
        <v>65</v>
      </c>
    </row>
    <row r="36" spans="1:12" x14ac:dyDescent="0.25">
      <c r="A36">
        <v>840</v>
      </c>
      <c r="B36" s="1">
        <v>41363</v>
      </c>
      <c r="D36">
        <v>24.2</v>
      </c>
      <c r="G36">
        <v>23.8</v>
      </c>
      <c r="H36">
        <v>-5.0999999999999996</v>
      </c>
      <c r="I36">
        <v>10.6</v>
      </c>
      <c r="J36">
        <v>-7</v>
      </c>
      <c r="K36">
        <v>0.6</v>
      </c>
      <c r="L36">
        <v>64</v>
      </c>
    </row>
    <row r="37" spans="1:12" x14ac:dyDescent="0.25">
      <c r="A37">
        <v>840</v>
      </c>
      <c r="B37" s="1">
        <v>41364</v>
      </c>
      <c r="D37">
        <v>24.2</v>
      </c>
      <c r="G37">
        <v>23.8</v>
      </c>
      <c r="H37">
        <v>-1.8</v>
      </c>
      <c r="I37">
        <v>11.1</v>
      </c>
      <c r="J37">
        <v>-6.9</v>
      </c>
      <c r="K37">
        <v>2.9</v>
      </c>
      <c r="L37">
        <v>63</v>
      </c>
    </row>
    <row r="38" spans="1:12" x14ac:dyDescent="0.25">
      <c r="A38">
        <v>840</v>
      </c>
      <c r="B38" s="1">
        <v>41365</v>
      </c>
      <c r="D38">
        <v>24</v>
      </c>
      <c r="G38">
        <v>23.8</v>
      </c>
      <c r="H38">
        <v>-3.7</v>
      </c>
      <c r="I38">
        <v>12.2</v>
      </c>
      <c r="J38">
        <v>-6.4</v>
      </c>
      <c r="K38">
        <v>2.2000000000000002</v>
      </c>
      <c r="L38">
        <v>62</v>
      </c>
    </row>
    <row r="39" spans="1:12" x14ac:dyDescent="0.25">
      <c r="A39">
        <v>840</v>
      </c>
      <c r="B39" s="1">
        <v>41366</v>
      </c>
      <c r="D39">
        <v>24</v>
      </c>
      <c r="G39">
        <v>23.8</v>
      </c>
      <c r="H39">
        <v>-3.1</v>
      </c>
      <c r="I39">
        <v>9.5</v>
      </c>
      <c r="J39">
        <v>-4.4000000000000004</v>
      </c>
      <c r="K39">
        <v>2.9</v>
      </c>
      <c r="L39">
        <v>61</v>
      </c>
    </row>
    <row r="40" spans="1:12" x14ac:dyDescent="0.25">
      <c r="A40">
        <v>840</v>
      </c>
      <c r="B40" s="1">
        <v>41367</v>
      </c>
      <c r="D40">
        <v>23.9</v>
      </c>
      <c r="G40">
        <v>23.8</v>
      </c>
      <c r="H40">
        <v>-6.1</v>
      </c>
      <c r="I40">
        <v>7.9</v>
      </c>
      <c r="J40">
        <v>-8.1</v>
      </c>
      <c r="K40">
        <v>-0.5</v>
      </c>
      <c r="L40">
        <v>60</v>
      </c>
    </row>
    <row r="41" spans="1:12" x14ac:dyDescent="0.25">
      <c r="A41">
        <v>840</v>
      </c>
      <c r="B41" s="1">
        <v>41368</v>
      </c>
      <c r="D41">
        <v>23.8</v>
      </c>
      <c r="G41">
        <v>23.8</v>
      </c>
      <c r="H41">
        <v>-4.9000000000000004</v>
      </c>
      <c r="I41">
        <v>10.9</v>
      </c>
      <c r="J41">
        <v>-8.3000000000000007</v>
      </c>
      <c r="K41">
        <v>0.4</v>
      </c>
      <c r="L41">
        <v>58</v>
      </c>
    </row>
    <row r="42" spans="1:12" x14ac:dyDescent="0.25">
      <c r="A42">
        <v>840</v>
      </c>
      <c r="B42" s="1">
        <v>41369</v>
      </c>
      <c r="D42">
        <v>23.6</v>
      </c>
      <c r="G42">
        <v>23.9</v>
      </c>
      <c r="H42">
        <v>-2.4</v>
      </c>
      <c r="I42">
        <v>11.5</v>
      </c>
      <c r="J42">
        <v>-7.5</v>
      </c>
      <c r="K42">
        <v>2.7</v>
      </c>
      <c r="L42">
        <v>57</v>
      </c>
    </row>
    <row r="43" spans="1:12" x14ac:dyDescent="0.25">
      <c r="A43">
        <v>840</v>
      </c>
      <c r="B43" s="1">
        <v>41370</v>
      </c>
      <c r="D43">
        <v>23.4</v>
      </c>
      <c r="G43">
        <v>23.9</v>
      </c>
      <c r="H43">
        <v>-1.7</v>
      </c>
      <c r="I43">
        <v>10.1</v>
      </c>
      <c r="J43">
        <v>-4.4000000000000004</v>
      </c>
      <c r="K43">
        <v>3.7</v>
      </c>
      <c r="L43">
        <v>55</v>
      </c>
    </row>
    <row r="44" spans="1:12" x14ac:dyDescent="0.25">
      <c r="A44">
        <v>840</v>
      </c>
      <c r="B44" s="1">
        <v>41371</v>
      </c>
      <c r="D44">
        <v>23.2</v>
      </c>
      <c r="G44">
        <v>23.9</v>
      </c>
      <c r="H44">
        <v>-2.5</v>
      </c>
      <c r="I44">
        <v>11.4</v>
      </c>
      <c r="J44">
        <v>-4.3</v>
      </c>
      <c r="K44">
        <v>3.4</v>
      </c>
      <c r="L44">
        <v>54</v>
      </c>
    </row>
    <row r="45" spans="1:12" x14ac:dyDescent="0.25">
      <c r="A45">
        <v>840</v>
      </c>
      <c r="B45" s="1">
        <v>41372</v>
      </c>
      <c r="D45">
        <v>22.9</v>
      </c>
      <c r="G45">
        <v>23.9</v>
      </c>
      <c r="H45">
        <v>-2.5</v>
      </c>
      <c r="I45">
        <v>9.6</v>
      </c>
      <c r="J45">
        <v>-5.2</v>
      </c>
      <c r="K45">
        <v>2.5</v>
      </c>
      <c r="L45">
        <v>53</v>
      </c>
    </row>
    <row r="46" spans="1:12" x14ac:dyDescent="0.25">
      <c r="A46">
        <v>840</v>
      </c>
      <c r="B46" s="1">
        <v>41373</v>
      </c>
      <c r="D46">
        <v>22.6</v>
      </c>
      <c r="G46">
        <v>24</v>
      </c>
      <c r="H46">
        <v>-2.1</v>
      </c>
      <c r="I46">
        <v>7.9</v>
      </c>
      <c r="J46">
        <v>-3.3</v>
      </c>
      <c r="K46">
        <v>1.7</v>
      </c>
      <c r="L46">
        <v>51</v>
      </c>
    </row>
    <row r="47" spans="1:12" x14ac:dyDescent="0.25">
      <c r="A47">
        <v>840</v>
      </c>
      <c r="B47" s="1">
        <v>41374</v>
      </c>
      <c r="D47">
        <v>23.8</v>
      </c>
      <c r="G47">
        <v>24.9</v>
      </c>
      <c r="H47">
        <v>-4.0999999999999996</v>
      </c>
      <c r="I47">
        <v>2</v>
      </c>
      <c r="J47">
        <v>-4.0999999999999996</v>
      </c>
      <c r="K47">
        <v>-2.2999999999999998</v>
      </c>
      <c r="L47">
        <v>66</v>
      </c>
    </row>
    <row r="48" spans="1:12" x14ac:dyDescent="0.25">
      <c r="A48">
        <v>840</v>
      </c>
      <c r="B48" s="1">
        <v>41375</v>
      </c>
      <c r="D48">
        <v>23.9</v>
      </c>
      <c r="G48">
        <v>25</v>
      </c>
      <c r="H48">
        <v>-15.1</v>
      </c>
      <c r="I48">
        <v>-2</v>
      </c>
      <c r="J48">
        <v>-16.5</v>
      </c>
      <c r="K48">
        <v>-6.4</v>
      </c>
      <c r="L48">
        <v>67</v>
      </c>
    </row>
    <row r="49" spans="1:12" x14ac:dyDescent="0.25">
      <c r="A49">
        <v>840</v>
      </c>
      <c r="B49" s="1">
        <v>41376</v>
      </c>
      <c r="D49">
        <v>24</v>
      </c>
      <c r="G49">
        <v>25.2</v>
      </c>
      <c r="H49">
        <v>-5.4</v>
      </c>
      <c r="I49">
        <v>4.9000000000000004</v>
      </c>
      <c r="J49">
        <v>-15</v>
      </c>
      <c r="K49">
        <v>-3.5</v>
      </c>
      <c r="L49">
        <v>63</v>
      </c>
    </row>
    <row r="50" spans="1:12" x14ac:dyDescent="0.25">
      <c r="A50">
        <v>840</v>
      </c>
      <c r="B50" s="1">
        <v>41377</v>
      </c>
      <c r="D50">
        <v>24.2</v>
      </c>
      <c r="G50">
        <v>25.3</v>
      </c>
      <c r="H50">
        <v>-6.9</v>
      </c>
      <c r="I50">
        <v>9</v>
      </c>
      <c r="J50">
        <v>-12.5</v>
      </c>
      <c r="K50">
        <v>-1.1000000000000001</v>
      </c>
      <c r="L50">
        <v>60</v>
      </c>
    </row>
    <row r="51" spans="1:12" x14ac:dyDescent="0.25">
      <c r="A51">
        <v>840</v>
      </c>
      <c r="B51" s="1">
        <v>41378</v>
      </c>
      <c r="D51">
        <v>24.2</v>
      </c>
      <c r="G51">
        <v>25.5</v>
      </c>
      <c r="H51">
        <v>3.7</v>
      </c>
      <c r="I51">
        <v>9.3000000000000007</v>
      </c>
      <c r="J51">
        <v>-9.8000000000000007</v>
      </c>
      <c r="K51">
        <v>2.2999999999999998</v>
      </c>
      <c r="L51">
        <v>58</v>
      </c>
    </row>
    <row r="52" spans="1:12" x14ac:dyDescent="0.25">
      <c r="A52">
        <v>840</v>
      </c>
      <c r="B52" s="1">
        <v>41379</v>
      </c>
      <c r="D52">
        <v>24.2</v>
      </c>
      <c r="G52">
        <v>25.5</v>
      </c>
      <c r="H52">
        <v>2.6</v>
      </c>
      <c r="I52">
        <v>7.6</v>
      </c>
      <c r="J52">
        <v>0.1</v>
      </c>
      <c r="K52">
        <v>3.4</v>
      </c>
      <c r="L52">
        <v>57</v>
      </c>
    </row>
    <row r="53" spans="1:12" x14ac:dyDescent="0.25">
      <c r="A53">
        <v>840</v>
      </c>
      <c r="B53" s="1">
        <v>41380</v>
      </c>
      <c r="D53">
        <v>24.2</v>
      </c>
      <c r="G53">
        <v>25.5</v>
      </c>
      <c r="H53">
        <v>2.4</v>
      </c>
      <c r="I53">
        <v>7.9</v>
      </c>
      <c r="J53">
        <v>-0.3</v>
      </c>
      <c r="K53">
        <v>3.6</v>
      </c>
      <c r="L53">
        <v>56</v>
      </c>
    </row>
    <row r="54" spans="1:12" x14ac:dyDescent="0.25">
      <c r="A54">
        <v>840</v>
      </c>
      <c r="B54" s="1">
        <v>41381</v>
      </c>
      <c r="D54">
        <v>24.2</v>
      </c>
      <c r="G54">
        <v>25.5</v>
      </c>
      <c r="H54">
        <v>1.2</v>
      </c>
      <c r="I54">
        <v>10.3</v>
      </c>
      <c r="J54">
        <v>0.5</v>
      </c>
      <c r="K54">
        <v>4.5</v>
      </c>
      <c r="L54">
        <v>56</v>
      </c>
    </row>
    <row r="55" spans="1:12" x14ac:dyDescent="0.25">
      <c r="A55">
        <v>840</v>
      </c>
      <c r="B55" s="1">
        <v>41382</v>
      </c>
      <c r="D55">
        <v>24.2</v>
      </c>
      <c r="G55">
        <v>25.5</v>
      </c>
      <c r="H55">
        <v>-12.2</v>
      </c>
      <c r="I55">
        <v>1.3</v>
      </c>
      <c r="J55">
        <v>-13.1</v>
      </c>
      <c r="K55">
        <v>-3.6</v>
      </c>
      <c r="L55">
        <v>56</v>
      </c>
    </row>
    <row r="56" spans="1:12" x14ac:dyDescent="0.25">
      <c r="A56">
        <v>840</v>
      </c>
      <c r="B56" s="1">
        <v>41383</v>
      </c>
      <c r="D56">
        <v>24.2</v>
      </c>
      <c r="G56">
        <v>25.5</v>
      </c>
      <c r="H56">
        <v>-15</v>
      </c>
      <c r="I56">
        <v>-0.5</v>
      </c>
      <c r="J56">
        <v>-20.2</v>
      </c>
      <c r="K56">
        <v>-9.3000000000000007</v>
      </c>
      <c r="L56">
        <v>56</v>
      </c>
    </row>
    <row r="57" spans="1:12" x14ac:dyDescent="0.25">
      <c r="A57">
        <v>840</v>
      </c>
      <c r="B57" s="1">
        <v>41384</v>
      </c>
      <c r="D57">
        <v>24.5</v>
      </c>
      <c r="G57">
        <v>25.8</v>
      </c>
      <c r="H57">
        <v>-3.2</v>
      </c>
      <c r="I57">
        <v>5.2</v>
      </c>
      <c r="J57">
        <v>-16.7</v>
      </c>
      <c r="K57">
        <v>-3.6</v>
      </c>
      <c r="L57">
        <v>55</v>
      </c>
    </row>
    <row r="58" spans="1:12" x14ac:dyDescent="0.25">
      <c r="A58">
        <v>840</v>
      </c>
      <c r="B58" s="1">
        <v>41385</v>
      </c>
      <c r="D58">
        <v>24.5</v>
      </c>
      <c r="G58">
        <v>25.8</v>
      </c>
      <c r="H58">
        <v>-7.3</v>
      </c>
      <c r="I58">
        <v>5.9</v>
      </c>
      <c r="J58">
        <v>-9.4</v>
      </c>
      <c r="K58">
        <v>-1.7</v>
      </c>
      <c r="L58">
        <v>53</v>
      </c>
    </row>
    <row r="59" spans="1:12" s="4" customFormat="1" x14ac:dyDescent="0.25">
      <c r="A59" s="4">
        <v>840</v>
      </c>
      <c r="B59" s="5">
        <v>41386</v>
      </c>
      <c r="D59" s="4">
        <v>24.6</v>
      </c>
      <c r="G59" s="4">
        <v>25.9</v>
      </c>
      <c r="H59" s="4">
        <v>-2.5</v>
      </c>
      <c r="I59" s="4">
        <v>9</v>
      </c>
      <c r="J59" s="4">
        <v>-11.3</v>
      </c>
      <c r="K59" s="4">
        <v>0.1</v>
      </c>
      <c r="L59" s="4">
        <v>52</v>
      </c>
    </row>
    <row r="60" spans="1:12" x14ac:dyDescent="0.25">
      <c r="A60">
        <v>840</v>
      </c>
      <c r="B60" s="1">
        <v>41387</v>
      </c>
      <c r="D60">
        <v>23.1</v>
      </c>
      <c r="E60">
        <f>+D59-D60</f>
        <v>1.5</v>
      </c>
      <c r="G60">
        <v>25.9</v>
      </c>
      <c r="H60">
        <v>4</v>
      </c>
      <c r="I60">
        <v>11.8</v>
      </c>
      <c r="J60">
        <v>-4.3</v>
      </c>
      <c r="K60">
        <v>4.9000000000000004</v>
      </c>
      <c r="L60">
        <v>49</v>
      </c>
    </row>
    <row r="61" spans="1:12" x14ac:dyDescent="0.25">
      <c r="A61">
        <v>840</v>
      </c>
      <c r="B61" s="1">
        <v>41388</v>
      </c>
      <c r="D61">
        <v>23.1</v>
      </c>
      <c r="E61">
        <f t="shared" ref="E61:E87" si="0">+D60-D61</f>
        <v>0</v>
      </c>
      <c r="G61">
        <v>25.9</v>
      </c>
      <c r="H61">
        <v>-8.6999999999999993</v>
      </c>
      <c r="I61">
        <v>6</v>
      </c>
      <c r="J61">
        <v>-10.1</v>
      </c>
      <c r="K61">
        <v>0.1</v>
      </c>
      <c r="L61">
        <v>47</v>
      </c>
    </row>
    <row r="62" spans="1:12" x14ac:dyDescent="0.25">
      <c r="A62">
        <v>840</v>
      </c>
      <c r="B62" s="1">
        <v>41389</v>
      </c>
      <c r="D62">
        <v>22.5</v>
      </c>
      <c r="E62">
        <f t="shared" si="0"/>
        <v>0.60000000000000142</v>
      </c>
      <c r="G62">
        <v>25.9</v>
      </c>
      <c r="H62">
        <v>-3.4</v>
      </c>
      <c r="I62">
        <v>8.4</v>
      </c>
      <c r="J62">
        <v>-10</v>
      </c>
      <c r="K62">
        <v>-0.2</v>
      </c>
      <c r="L62">
        <v>45</v>
      </c>
    </row>
    <row r="63" spans="1:12" x14ac:dyDescent="0.25">
      <c r="A63">
        <v>840</v>
      </c>
      <c r="B63" s="1">
        <v>41390</v>
      </c>
      <c r="D63">
        <v>21</v>
      </c>
      <c r="E63">
        <f t="shared" si="0"/>
        <v>1.5</v>
      </c>
      <c r="G63">
        <v>25.9</v>
      </c>
      <c r="H63">
        <v>0</v>
      </c>
      <c r="I63">
        <v>10</v>
      </c>
      <c r="J63">
        <v>-3.4</v>
      </c>
      <c r="K63">
        <v>2.4</v>
      </c>
      <c r="L63">
        <v>44</v>
      </c>
    </row>
    <row r="64" spans="1:12" x14ac:dyDescent="0.25">
      <c r="A64">
        <v>840</v>
      </c>
      <c r="B64" s="1">
        <v>41391</v>
      </c>
      <c r="D64">
        <v>21</v>
      </c>
      <c r="E64">
        <f t="shared" si="0"/>
        <v>0</v>
      </c>
      <c r="F64">
        <f>+AVERAGE(E60:E64)</f>
        <v>0.72000000000000031</v>
      </c>
      <c r="G64">
        <v>25.9</v>
      </c>
      <c r="H64">
        <v>-4.3</v>
      </c>
      <c r="I64">
        <v>11.3</v>
      </c>
      <c r="J64">
        <v>-5.9</v>
      </c>
      <c r="K64">
        <v>1.7</v>
      </c>
      <c r="L64">
        <v>43</v>
      </c>
    </row>
    <row r="65" spans="1:12" x14ac:dyDescent="0.25">
      <c r="A65">
        <v>840</v>
      </c>
      <c r="B65" s="1">
        <v>41392</v>
      </c>
      <c r="D65">
        <v>20.7</v>
      </c>
      <c r="E65">
        <f t="shared" si="0"/>
        <v>0.30000000000000071</v>
      </c>
      <c r="F65">
        <f t="shared" ref="F65:F87" si="1">+AVERAGE(E61:E65)</f>
        <v>0.48000000000000043</v>
      </c>
      <c r="G65">
        <v>25.9</v>
      </c>
      <c r="H65">
        <v>-3</v>
      </c>
      <c r="I65">
        <v>13.3</v>
      </c>
      <c r="J65">
        <v>-6</v>
      </c>
      <c r="K65">
        <v>3.5</v>
      </c>
      <c r="L65">
        <v>39</v>
      </c>
    </row>
    <row r="66" spans="1:12" x14ac:dyDescent="0.25">
      <c r="A66">
        <v>840</v>
      </c>
      <c r="B66" s="1">
        <v>41393</v>
      </c>
      <c r="D66">
        <v>19.600000000000001</v>
      </c>
      <c r="E66">
        <f t="shared" si="0"/>
        <v>1.0999999999999979</v>
      </c>
      <c r="F66">
        <f t="shared" si="1"/>
        <v>0.7</v>
      </c>
      <c r="G66">
        <v>26</v>
      </c>
      <c r="H66">
        <v>-0.8</v>
      </c>
      <c r="I66">
        <v>14.7</v>
      </c>
      <c r="J66">
        <v>-4.8</v>
      </c>
      <c r="K66">
        <v>5.4</v>
      </c>
      <c r="L66">
        <v>36</v>
      </c>
    </row>
    <row r="67" spans="1:12" x14ac:dyDescent="0.25">
      <c r="A67">
        <v>840</v>
      </c>
      <c r="B67" s="1">
        <v>41394</v>
      </c>
      <c r="D67">
        <v>17.600000000000001</v>
      </c>
      <c r="E67">
        <f t="shared" si="0"/>
        <v>2</v>
      </c>
      <c r="F67">
        <f t="shared" si="1"/>
        <v>0.97999999999999976</v>
      </c>
      <c r="G67">
        <v>26</v>
      </c>
      <c r="H67">
        <v>0.2</v>
      </c>
      <c r="I67">
        <v>16.3</v>
      </c>
      <c r="J67">
        <v>-1.9</v>
      </c>
      <c r="K67">
        <v>6.8</v>
      </c>
      <c r="L67">
        <v>34</v>
      </c>
    </row>
    <row r="68" spans="1:12" x14ac:dyDescent="0.25">
      <c r="A68">
        <v>840</v>
      </c>
      <c r="B68" s="1">
        <v>41395</v>
      </c>
      <c r="D68">
        <v>16.100000000000001</v>
      </c>
      <c r="E68">
        <f t="shared" si="0"/>
        <v>1.5</v>
      </c>
      <c r="F68">
        <f t="shared" si="1"/>
        <v>0.97999999999999976</v>
      </c>
      <c r="G68">
        <v>26</v>
      </c>
      <c r="H68">
        <v>6.4</v>
      </c>
      <c r="I68">
        <v>14.8</v>
      </c>
      <c r="J68">
        <v>-1.6</v>
      </c>
      <c r="K68">
        <v>8.3000000000000007</v>
      </c>
      <c r="L68">
        <v>32</v>
      </c>
    </row>
    <row r="69" spans="1:12" x14ac:dyDescent="0.25">
      <c r="A69">
        <v>840</v>
      </c>
      <c r="B69" s="1">
        <v>41396</v>
      </c>
      <c r="D69">
        <v>15.8</v>
      </c>
      <c r="E69" s="25">
        <f t="shared" si="0"/>
        <v>0.30000000000000071</v>
      </c>
      <c r="F69">
        <f t="shared" si="1"/>
        <v>1.0399999999999998</v>
      </c>
      <c r="G69">
        <v>26</v>
      </c>
      <c r="H69">
        <v>-3.9</v>
      </c>
      <c r="I69">
        <v>10.1</v>
      </c>
      <c r="J69">
        <v>-3.9</v>
      </c>
      <c r="K69">
        <v>4.2</v>
      </c>
      <c r="L69">
        <v>30</v>
      </c>
    </row>
    <row r="70" spans="1:12" x14ac:dyDescent="0.25">
      <c r="A70">
        <v>840</v>
      </c>
      <c r="B70" s="1">
        <v>41397</v>
      </c>
      <c r="D70" s="24">
        <v>15.7</v>
      </c>
      <c r="E70" s="24">
        <f t="shared" si="0"/>
        <v>0.10000000000000142</v>
      </c>
      <c r="F70">
        <f t="shared" si="1"/>
        <v>1</v>
      </c>
      <c r="G70">
        <v>26</v>
      </c>
      <c r="H70">
        <v>-7.2</v>
      </c>
      <c r="I70">
        <v>8.6999999999999993</v>
      </c>
      <c r="J70">
        <v>-7.4</v>
      </c>
      <c r="K70">
        <v>-0.3</v>
      </c>
      <c r="L70">
        <v>29</v>
      </c>
    </row>
    <row r="71" spans="1:12" x14ac:dyDescent="0.25">
      <c r="A71">
        <v>840</v>
      </c>
      <c r="B71" s="1">
        <v>41398</v>
      </c>
      <c r="D71" s="24">
        <v>15.4</v>
      </c>
      <c r="E71" s="24">
        <f t="shared" si="0"/>
        <v>0.29999999999999893</v>
      </c>
      <c r="F71">
        <f t="shared" si="1"/>
        <v>0.84000000000000019</v>
      </c>
      <c r="G71">
        <v>26</v>
      </c>
      <c r="H71">
        <v>-3.7</v>
      </c>
      <c r="I71">
        <v>11.3</v>
      </c>
      <c r="J71">
        <v>-8.5</v>
      </c>
      <c r="K71">
        <v>1.5</v>
      </c>
      <c r="L71">
        <v>26</v>
      </c>
    </row>
    <row r="72" spans="1:12" x14ac:dyDescent="0.25">
      <c r="A72">
        <v>840</v>
      </c>
      <c r="B72" s="1">
        <v>41399</v>
      </c>
      <c r="D72" s="23">
        <v>11.6</v>
      </c>
      <c r="E72" s="23">
        <f t="shared" si="0"/>
        <v>3.8000000000000007</v>
      </c>
      <c r="F72">
        <f t="shared" si="1"/>
        <v>1.2000000000000004</v>
      </c>
      <c r="G72">
        <v>26.1</v>
      </c>
      <c r="H72">
        <v>2.5</v>
      </c>
      <c r="I72">
        <v>12.7</v>
      </c>
      <c r="J72">
        <v>-6.3</v>
      </c>
      <c r="K72">
        <v>4.5</v>
      </c>
      <c r="L72">
        <v>23</v>
      </c>
    </row>
    <row r="73" spans="1:12" x14ac:dyDescent="0.25">
      <c r="A73">
        <v>840</v>
      </c>
      <c r="B73" s="1">
        <v>41400</v>
      </c>
      <c r="D73">
        <v>10.199999999999999</v>
      </c>
      <c r="E73">
        <f t="shared" si="0"/>
        <v>1.4000000000000004</v>
      </c>
      <c r="F73">
        <f t="shared" si="1"/>
        <v>1.1800000000000004</v>
      </c>
      <c r="G73">
        <v>26.1</v>
      </c>
      <c r="H73">
        <v>0.8</v>
      </c>
      <c r="I73">
        <v>10</v>
      </c>
      <c r="J73">
        <v>-2.2999999999999998</v>
      </c>
      <c r="K73">
        <v>3.8</v>
      </c>
      <c r="L73">
        <v>19</v>
      </c>
    </row>
    <row r="74" spans="1:12" x14ac:dyDescent="0.25">
      <c r="A74">
        <v>840</v>
      </c>
      <c r="B74" s="1">
        <v>41401</v>
      </c>
      <c r="D74">
        <v>10.7</v>
      </c>
      <c r="E74">
        <f t="shared" si="0"/>
        <v>-0.5</v>
      </c>
      <c r="F74">
        <f t="shared" si="1"/>
        <v>1.0200000000000002</v>
      </c>
      <c r="G74">
        <v>26.4</v>
      </c>
      <c r="H74">
        <v>0.9</v>
      </c>
      <c r="I74">
        <v>6.2</v>
      </c>
      <c r="J74">
        <v>0.7</v>
      </c>
      <c r="K74">
        <v>2</v>
      </c>
      <c r="L74">
        <v>23</v>
      </c>
    </row>
    <row r="75" spans="1:12" x14ac:dyDescent="0.25">
      <c r="A75">
        <v>840</v>
      </c>
      <c r="B75" s="1">
        <v>41402</v>
      </c>
      <c r="D75">
        <v>10.7</v>
      </c>
      <c r="E75">
        <f t="shared" si="0"/>
        <v>0</v>
      </c>
      <c r="F75">
        <f t="shared" si="1"/>
        <v>1</v>
      </c>
      <c r="G75">
        <v>26.4</v>
      </c>
      <c r="H75">
        <v>2.1</v>
      </c>
      <c r="I75">
        <v>10</v>
      </c>
      <c r="J75">
        <v>-0.4</v>
      </c>
      <c r="K75">
        <v>4.0999999999999996</v>
      </c>
      <c r="L75">
        <v>22</v>
      </c>
    </row>
    <row r="76" spans="1:12" x14ac:dyDescent="0.25">
      <c r="A76">
        <v>840</v>
      </c>
      <c r="B76" s="1">
        <v>41403</v>
      </c>
      <c r="D76">
        <v>10.9</v>
      </c>
      <c r="E76">
        <f t="shared" si="0"/>
        <v>-0.20000000000000107</v>
      </c>
      <c r="F76">
        <f t="shared" si="1"/>
        <v>0.9</v>
      </c>
      <c r="G76">
        <v>26.5</v>
      </c>
      <c r="H76">
        <v>-3.1</v>
      </c>
      <c r="I76">
        <v>7.1</v>
      </c>
      <c r="J76">
        <v>-3.1</v>
      </c>
      <c r="K76">
        <v>1.1000000000000001</v>
      </c>
      <c r="L76">
        <v>22</v>
      </c>
    </row>
    <row r="77" spans="1:12" x14ac:dyDescent="0.25">
      <c r="A77">
        <v>840</v>
      </c>
      <c r="B77" s="1">
        <v>41404</v>
      </c>
      <c r="D77">
        <v>10.6</v>
      </c>
      <c r="E77">
        <f t="shared" si="0"/>
        <v>0.30000000000000071</v>
      </c>
      <c r="F77">
        <f t="shared" si="1"/>
        <v>0.2</v>
      </c>
      <c r="G77">
        <v>26.7</v>
      </c>
      <c r="H77">
        <v>-0.9</v>
      </c>
      <c r="I77">
        <v>8.6</v>
      </c>
      <c r="J77">
        <v>-3.3</v>
      </c>
      <c r="K77">
        <v>1.6</v>
      </c>
      <c r="L77">
        <v>22</v>
      </c>
    </row>
    <row r="78" spans="1:12" x14ac:dyDescent="0.25">
      <c r="A78">
        <v>840</v>
      </c>
      <c r="B78" s="1">
        <v>41405</v>
      </c>
      <c r="D78">
        <v>10.5</v>
      </c>
      <c r="E78">
        <f t="shared" si="0"/>
        <v>9.9999999999999645E-2</v>
      </c>
      <c r="F78">
        <f t="shared" si="1"/>
        <v>-6.0000000000000143E-2</v>
      </c>
      <c r="G78">
        <v>26.8</v>
      </c>
      <c r="H78">
        <v>1.3</v>
      </c>
      <c r="I78">
        <v>10.6</v>
      </c>
      <c r="J78">
        <v>-4.8</v>
      </c>
      <c r="K78">
        <v>3.7</v>
      </c>
      <c r="L78">
        <v>20</v>
      </c>
    </row>
    <row r="79" spans="1:12" x14ac:dyDescent="0.25">
      <c r="A79">
        <v>840</v>
      </c>
      <c r="B79" s="1">
        <v>41406</v>
      </c>
      <c r="D79">
        <v>10.6</v>
      </c>
      <c r="E79">
        <f t="shared" si="0"/>
        <v>-9.9999999999999645E-2</v>
      </c>
      <c r="F79">
        <f t="shared" si="1"/>
        <v>1.9999999999999928E-2</v>
      </c>
      <c r="G79">
        <v>26.8</v>
      </c>
      <c r="H79">
        <v>-1.1000000000000001</v>
      </c>
      <c r="I79">
        <v>11.8</v>
      </c>
      <c r="J79">
        <v>-1.3</v>
      </c>
      <c r="K79">
        <v>4.9000000000000004</v>
      </c>
      <c r="L79">
        <v>19</v>
      </c>
    </row>
    <row r="80" spans="1:12" x14ac:dyDescent="0.25">
      <c r="A80">
        <v>840</v>
      </c>
      <c r="B80" s="1">
        <v>41407</v>
      </c>
      <c r="D80">
        <v>9.1999999999999993</v>
      </c>
      <c r="E80">
        <f t="shared" si="0"/>
        <v>1.4000000000000004</v>
      </c>
      <c r="F80">
        <f t="shared" si="1"/>
        <v>0.3</v>
      </c>
      <c r="G80">
        <v>26.9</v>
      </c>
      <c r="H80">
        <v>0.8</v>
      </c>
      <c r="I80">
        <v>15</v>
      </c>
      <c r="J80">
        <v>-2.2000000000000002</v>
      </c>
      <c r="K80">
        <v>5.6</v>
      </c>
      <c r="L80">
        <v>17</v>
      </c>
    </row>
    <row r="81" spans="1:12" x14ac:dyDescent="0.25">
      <c r="A81">
        <v>840</v>
      </c>
      <c r="B81" s="1">
        <v>41408</v>
      </c>
      <c r="D81">
        <v>7.6</v>
      </c>
      <c r="E81">
        <f t="shared" si="0"/>
        <v>1.5999999999999996</v>
      </c>
      <c r="F81">
        <f t="shared" si="1"/>
        <v>0.66000000000000014</v>
      </c>
      <c r="G81">
        <v>27</v>
      </c>
      <c r="H81">
        <v>1</v>
      </c>
      <c r="I81">
        <v>17.3</v>
      </c>
      <c r="J81">
        <v>-0.9</v>
      </c>
      <c r="K81">
        <v>7.9</v>
      </c>
      <c r="L81">
        <v>14</v>
      </c>
    </row>
    <row r="82" spans="1:12" x14ac:dyDescent="0.25">
      <c r="A82">
        <v>840</v>
      </c>
      <c r="B82" s="1">
        <v>41409</v>
      </c>
      <c r="D82">
        <v>6.2</v>
      </c>
      <c r="E82">
        <f t="shared" si="0"/>
        <v>1.3999999999999995</v>
      </c>
      <c r="F82">
        <f t="shared" si="1"/>
        <v>0.87999999999999989</v>
      </c>
      <c r="G82">
        <v>27</v>
      </c>
      <c r="H82">
        <v>3.4</v>
      </c>
      <c r="I82">
        <v>16.100000000000001</v>
      </c>
      <c r="J82">
        <v>0.4</v>
      </c>
      <c r="K82">
        <v>7.9</v>
      </c>
      <c r="L82">
        <v>12</v>
      </c>
    </row>
    <row r="83" spans="1:12" x14ac:dyDescent="0.25">
      <c r="A83">
        <v>840</v>
      </c>
      <c r="B83" s="1">
        <v>41410</v>
      </c>
      <c r="D83">
        <v>5.5</v>
      </c>
      <c r="E83">
        <f t="shared" si="0"/>
        <v>0.70000000000000018</v>
      </c>
      <c r="F83">
        <f t="shared" si="1"/>
        <v>1</v>
      </c>
      <c r="G83">
        <v>27</v>
      </c>
      <c r="H83">
        <v>0.4</v>
      </c>
      <c r="I83">
        <v>14.4</v>
      </c>
      <c r="J83">
        <v>0.4</v>
      </c>
      <c r="K83">
        <v>7</v>
      </c>
      <c r="L83">
        <v>10</v>
      </c>
    </row>
    <row r="84" spans="1:12" x14ac:dyDescent="0.25">
      <c r="A84">
        <v>840</v>
      </c>
      <c r="B84" s="1">
        <v>41411</v>
      </c>
      <c r="D84">
        <v>3.7</v>
      </c>
      <c r="E84">
        <f t="shared" si="0"/>
        <v>1.7999999999999998</v>
      </c>
      <c r="F84">
        <f t="shared" si="1"/>
        <v>1.38</v>
      </c>
      <c r="G84">
        <v>27.1</v>
      </c>
      <c r="H84">
        <v>0.7</v>
      </c>
      <c r="I84">
        <v>16.2</v>
      </c>
      <c r="J84">
        <v>-1.6</v>
      </c>
      <c r="K84">
        <v>7</v>
      </c>
      <c r="L84">
        <v>6</v>
      </c>
    </row>
    <row r="85" spans="1:12" x14ac:dyDescent="0.25">
      <c r="A85">
        <v>840</v>
      </c>
      <c r="B85" s="1">
        <v>41412</v>
      </c>
      <c r="D85">
        <v>1.8</v>
      </c>
      <c r="E85">
        <f t="shared" si="0"/>
        <v>1.9000000000000001</v>
      </c>
      <c r="F85">
        <f t="shared" si="1"/>
        <v>1.48</v>
      </c>
      <c r="G85">
        <v>27.3</v>
      </c>
      <c r="H85">
        <v>0.7</v>
      </c>
      <c r="I85">
        <v>15.6</v>
      </c>
      <c r="J85">
        <v>-1.3</v>
      </c>
      <c r="K85">
        <v>7.3</v>
      </c>
      <c r="L85">
        <v>1</v>
      </c>
    </row>
    <row r="86" spans="1:12" x14ac:dyDescent="0.25">
      <c r="A86">
        <v>840</v>
      </c>
      <c r="B86" s="1">
        <v>41413</v>
      </c>
      <c r="D86">
        <v>0.8</v>
      </c>
      <c r="E86">
        <f t="shared" si="0"/>
        <v>1</v>
      </c>
      <c r="F86">
        <f t="shared" si="1"/>
        <v>1.3599999999999999</v>
      </c>
      <c r="G86">
        <v>27.3</v>
      </c>
      <c r="H86">
        <v>-1.5</v>
      </c>
      <c r="I86">
        <v>11.8</v>
      </c>
      <c r="J86">
        <v>-1.8</v>
      </c>
      <c r="K86">
        <v>5.5</v>
      </c>
      <c r="L86">
        <v>0</v>
      </c>
    </row>
    <row r="87" spans="1:12" x14ac:dyDescent="0.25">
      <c r="A87" s="2">
        <v>840</v>
      </c>
      <c r="B87" s="3">
        <v>41414</v>
      </c>
      <c r="C87" s="2"/>
      <c r="D87" s="2">
        <v>0</v>
      </c>
      <c r="E87" s="2">
        <f t="shared" si="0"/>
        <v>0.8</v>
      </c>
      <c r="F87" s="2">
        <f t="shared" si="1"/>
        <v>1.24</v>
      </c>
      <c r="G87" s="2">
        <v>27.3</v>
      </c>
      <c r="H87" s="2">
        <v>-3</v>
      </c>
      <c r="I87" s="2">
        <v>9.4</v>
      </c>
      <c r="J87" s="2">
        <v>-3.2</v>
      </c>
      <c r="K87" s="2">
        <v>2.4</v>
      </c>
      <c r="L87" s="2">
        <v>0</v>
      </c>
    </row>
    <row r="88" spans="1:12" x14ac:dyDescent="0.25">
      <c r="D88" s="16" t="s">
        <v>50</v>
      </c>
      <c r="E88" s="18">
        <f>AVERAGE(E60:E87)</f>
        <v>0.87857142857142845</v>
      </c>
      <c r="F88" s="19">
        <f>AVERAGE(F60:F87)</f>
        <v>0.85416666666666652</v>
      </c>
      <c r="G88">
        <f>G87-G59</f>
        <v>1.4000000000000021</v>
      </c>
      <c r="H88" t="s">
        <v>51</v>
      </c>
      <c r="J88" s="20" t="s">
        <v>52</v>
      </c>
      <c r="K88" s="21">
        <f>AVERAGE(K60:K87)</f>
        <v>4.0928571428571434</v>
      </c>
    </row>
    <row r="89" spans="1:12" x14ac:dyDescent="0.25">
      <c r="D89" s="16" t="s">
        <v>53</v>
      </c>
      <c r="E89" s="10">
        <f>MAX(E60:E87)</f>
        <v>3.8000000000000007</v>
      </c>
      <c r="F89" s="22">
        <f>MAX(F60:F87)</f>
        <v>1.48</v>
      </c>
    </row>
    <row r="90" spans="1:12" x14ac:dyDescent="0.25">
      <c r="D90" s="16" t="s">
        <v>54</v>
      </c>
      <c r="E90" s="16">
        <f>COUNT(E60:E87)</f>
        <v>28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xSplit="2" ySplit="6" topLeftCell="C70" activePane="bottomRight" state="frozen"/>
      <selection pane="topRight" activeCell="C1" sqref="C1"/>
      <selection pane="bottomLeft" activeCell="A4" sqref="A4"/>
      <selection pane="bottomRight" activeCell="E78" sqref="E78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11</v>
      </c>
    </row>
    <row r="3" spans="1:12" x14ac:dyDescent="0.25">
      <c r="E3" s="16"/>
      <c r="F3" s="7" t="s">
        <v>15</v>
      </c>
    </row>
    <row r="4" spans="1:12" x14ac:dyDescent="0.25">
      <c r="E4" s="16"/>
      <c r="F4" s="7" t="s">
        <v>19</v>
      </c>
    </row>
    <row r="5" spans="1:12" x14ac:dyDescent="0.25">
      <c r="E5" s="16" t="s">
        <v>26</v>
      </c>
      <c r="F5" s="8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7" t="s">
        <v>33</v>
      </c>
      <c r="F6" s="9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40969</v>
      </c>
      <c r="D7">
        <v>21.2</v>
      </c>
      <c r="G7">
        <v>31.9</v>
      </c>
      <c r="H7">
        <v>-6.4</v>
      </c>
      <c r="I7">
        <v>-0.6</v>
      </c>
      <c r="J7">
        <v>-9.1999999999999993</v>
      </c>
      <c r="K7">
        <v>-5.8</v>
      </c>
      <c r="L7">
        <v>81</v>
      </c>
    </row>
    <row r="8" spans="1:12" x14ac:dyDescent="0.25">
      <c r="A8">
        <v>840</v>
      </c>
      <c r="B8" s="1">
        <v>40970</v>
      </c>
      <c r="D8">
        <v>21.3</v>
      </c>
      <c r="G8">
        <v>32</v>
      </c>
      <c r="H8">
        <v>-16</v>
      </c>
      <c r="I8">
        <v>-3.4</v>
      </c>
      <c r="J8">
        <v>-21.2</v>
      </c>
      <c r="K8">
        <v>-8.5</v>
      </c>
      <c r="L8">
        <v>-99.9</v>
      </c>
    </row>
    <row r="9" spans="1:12" x14ac:dyDescent="0.25">
      <c r="A9">
        <v>840</v>
      </c>
      <c r="B9" s="1">
        <v>40971</v>
      </c>
      <c r="D9">
        <v>21.2</v>
      </c>
      <c r="G9">
        <v>32.1</v>
      </c>
      <c r="H9">
        <v>-19.600000000000001</v>
      </c>
      <c r="I9">
        <v>-2.9</v>
      </c>
      <c r="J9">
        <v>-24.2</v>
      </c>
      <c r="K9">
        <v>-12.9</v>
      </c>
      <c r="L9">
        <v>-99.9</v>
      </c>
    </row>
    <row r="10" spans="1:12" x14ac:dyDescent="0.25">
      <c r="A10">
        <v>840</v>
      </c>
      <c r="B10" s="1">
        <v>40972</v>
      </c>
      <c r="D10">
        <v>21.2</v>
      </c>
      <c r="G10">
        <v>32.200000000000003</v>
      </c>
      <c r="H10">
        <v>-14.4</v>
      </c>
      <c r="I10">
        <v>1.2</v>
      </c>
      <c r="J10">
        <v>-24</v>
      </c>
      <c r="K10">
        <v>-11.7</v>
      </c>
      <c r="L10">
        <v>81</v>
      </c>
    </row>
    <row r="11" spans="1:12" x14ac:dyDescent="0.25">
      <c r="A11">
        <v>840</v>
      </c>
      <c r="B11" s="1">
        <v>40973</v>
      </c>
      <c r="D11">
        <v>21.3</v>
      </c>
      <c r="G11">
        <v>32.200000000000003</v>
      </c>
      <c r="H11">
        <v>-11</v>
      </c>
      <c r="I11">
        <v>10</v>
      </c>
      <c r="J11">
        <v>-14.7</v>
      </c>
      <c r="K11">
        <v>-3.8</v>
      </c>
      <c r="L11">
        <v>78</v>
      </c>
    </row>
    <row r="12" spans="1:12" x14ac:dyDescent="0.25">
      <c r="A12">
        <v>840</v>
      </c>
      <c r="B12" s="1">
        <v>40974</v>
      </c>
      <c r="D12">
        <v>21.3</v>
      </c>
      <c r="G12">
        <v>32.200000000000003</v>
      </c>
      <c r="H12">
        <v>-7.8</v>
      </c>
      <c r="I12">
        <v>8.1</v>
      </c>
      <c r="J12">
        <v>-13.1</v>
      </c>
      <c r="K12">
        <v>-3.1</v>
      </c>
      <c r="L12">
        <v>76</v>
      </c>
    </row>
    <row r="13" spans="1:12" x14ac:dyDescent="0.25">
      <c r="A13">
        <v>840</v>
      </c>
      <c r="B13" s="1">
        <v>40975</v>
      </c>
      <c r="D13">
        <v>21.3</v>
      </c>
      <c r="G13">
        <v>32.200000000000003</v>
      </c>
      <c r="H13">
        <v>0.6</v>
      </c>
      <c r="I13">
        <v>5.9</v>
      </c>
      <c r="J13">
        <v>-10.8</v>
      </c>
      <c r="K13">
        <v>-1.3</v>
      </c>
      <c r="L13">
        <v>74</v>
      </c>
    </row>
    <row r="14" spans="1:12" x14ac:dyDescent="0.25">
      <c r="A14">
        <v>840</v>
      </c>
      <c r="B14" s="1">
        <v>40976</v>
      </c>
      <c r="D14">
        <v>21.3</v>
      </c>
      <c r="G14">
        <v>32.200000000000003</v>
      </c>
      <c r="H14">
        <v>-3.2</v>
      </c>
      <c r="I14">
        <v>3.4</v>
      </c>
      <c r="J14">
        <v>-7.9</v>
      </c>
      <c r="K14">
        <v>-1.8</v>
      </c>
      <c r="L14">
        <v>73</v>
      </c>
    </row>
    <row r="15" spans="1:12" x14ac:dyDescent="0.25">
      <c r="A15">
        <v>840</v>
      </c>
      <c r="B15" s="1">
        <v>40977</v>
      </c>
      <c r="D15">
        <v>21.3</v>
      </c>
      <c r="G15">
        <v>32.299999999999997</v>
      </c>
      <c r="H15">
        <v>-4.8</v>
      </c>
      <c r="I15">
        <v>5</v>
      </c>
      <c r="J15">
        <v>-6.8</v>
      </c>
      <c r="K15">
        <v>-2.2000000000000002</v>
      </c>
      <c r="L15">
        <v>72</v>
      </c>
    </row>
    <row r="16" spans="1:12" x14ac:dyDescent="0.25">
      <c r="A16">
        <v>840</v>
      </c>
      <c r="B16" s="1">
        <v>40978</v>
      </c>
      <c r="D16">
        <v>21.4</v>
      </c>
      <c r="G16">
        <v>32.299999999999997</v>
      </c>
      <c r="H16">
        <v>-3.9</v>
      </c>
      <c r="I16">
        <v>6.7</v>
      </c>
      <c r="J16">
        <v>-11.5</v>
      </c>
      <c r="K16">
        <v>-1.1000000000000001</v>
      </c>
      <c r="L16">
        <v>71</v>
      </c>
    </row>
    <row r="17" spans="1:12" x14ac:dyDescent="0.25">
      <c r="A17">
        <v>840</v>
      </c>
      <c r="B17" s="1">
        <v>40979</v>
      </c>
      <c r="D17">
        <v>21.5</v>
      </c>
      <c r="G17">
        <v>32.299999999999997</v>
      </c>
      <c r="H17">
        <v>-4.2</v>
      </c>
      <c r="I17">
        <v>7</v>
      </c>
      <c r="J17">
        <v>-7.1</v>
      </c>
      <c r="K17">
        <v>-0.9</v>
      </c>
      <c r="L17">
        <v>70</v>
      </c>
    </row>
    <row r="18" spans="1:12" x14ac:dyDescent="0.25">
      <c r="A18">
        <v>840</v>
      </c>
      <c r="B18" s="1">
        <v>40980</v>
      </c>
      <c r="D18">
        <v>21.5</v>
      </c>
      <c r="G18">
        <v>32.299999999999997</v>
      </c>
      <c r="H18">
        <v>-8</v>
      </c>
      <c r="I18">
        <v>6.3</v>
      </c>
      <c r="J18">
        <v>-10</v>
      </c>
      <c r="K18">
        <v>-2.1</v>
      </c>
      <c r="L18">
        <v>70</v>
      </c>
    </row>
    <row r="19" spans="1:12" x14ac:dyDescent="0.25">
      <c r="A19">
        <v>840</v>
      </c>
      <c r="B19" s="1">
        <v>40981</v>
      </c>
      <c r="D19">
        <v>21.5</v>
      </c>
      <c r="G19">
        <v>32.299999999999997</v>
      </c>
      <c r="H19">
        <v>-7.4</v>
      </c>
      <c r="I19">
        <v>8.1999999999999993</v>
      </c>
      <c r="J19">
        <v>-12.4</v>
      </c>
      <c r="K19">
        <v>-2.4</v>
      </c>
      <c r="L19">
        <v>69</v>
      </c>
    </row>
    <row r="20" spans="1:12" x14ac:dyDescent="0.25">
      <c r="A20">
        <v>840</v>
      </c>
      <c r="B20" s="1">
        <v>40982</v>
      </c>
      <c r="D20">
        <v>21.5</v>
      </c>
      <c r="G20">
        <v>32.299999999999997</v>
      </c>
      <c r="H20">
        <v>-7.2</v>
      </c>
      <c r="I20">
        <v>8.8000000000000007</v>
      </c>
      <c r="J20">
        <v>-9.8000000000000007</v>
      </c>
      <c r="K20">
        <v>-0.8</v>
      </c>
      <c r="L20">
        <v>67</v>
      </c>
    </row>
    <row r="21" spans="1:12" x14ac:dyDescent="0.25">
      <c r="A21">
        <v>840</v>
      </c>
      <c r="B21" s="1">
        <v>40983</v>
      </c>
      <c r="D21">
        <v>21.3</v>
      </c>
      <c r="G21">
        <v>32.299999999999997</v>
      </c>
      <c r="H21">
        <v>-8</v>
      </c>
      <c r="I21">
        <v>9.6</v>
      </c>
      <c r="J21">
        <v>-10.5</v>
      </c>
      <c r="K21">
        <v>-1</v>
      </c>
      <c r="L21">
        <v>66</v>
      </c>
    </row>
    <row r="22" spans="1:12" x14ac:dyDescent="0.25">
      <c r="A22">
        <v>840</v>
      </c>
      <c r="B22" s="1">
        <v>40984</v>
      </c>
      <c r="D22">
        <v>21.2</v>
      </c>
      <c r="G22">
        <v>32.299999999999997</v>
      </c>
      <c r="H22">
        <v>-5.6</v>
      </c>
      <c r="I22">
        <v>11.5</v>
      </c>
      <c r="J22">
        <v>-9.6</v>
      </c>
      <c r="K22">
        <v>0.4</v>
      </c>
      <c r="L22">
        <v>65</v>
      </c>
    </row>
    <row r="23" spans="1:12" x14ac:dyDescent="0.25">
      <c r="A23">
        <v>840</v>
      </c>
      <c r="B23" s="1">
        <v>40985</v>
      </c>
      <c r="D23">
        <v>21.1</v>
      </c>
      <c r="G23">
        <v>32.299999999999997</v>
      </c>
      <c r="H23">
        <v>-4.4000000000000004</v>
      </c>
      <c r="I23">
        <v>10.7</v>
      </c>
      <c r="J23">
        <v>-7.4</v>
      </c>
      <c r="K23">
        <v>1.4</v>
      </c>
      <c r="L23">
        <v>62</v>
      </c>
    </row>
    <row r="24" spans="1:12" x14ac:dyDescent="0.25">
      <c r="A24">
        <v>840</v>
      </c>
      <c r="B24" s="1">
        <v>40986</v>
      </c>
      <c r="D24">
        <v>20.8</v>
      </c>
      <c r="G24">
        <v>32.4</v>
      </c>
      <c r="H24">
        <v>0.4</v>
      </c>
      <c r="I24">
        <v>9</v>
      </c>
      <c r="J24">
        <v>-7.9</v>
      </c>
      <c r="K24">
        <v>2</v>
      </c>
      <c r="L24">
        <v>61</v>
      </c>
    </row>
    <row r="25" spans="1:12" x14ac:dyDescent="0.25">
      <c r="A25">
        <v>840</v>
      </c>
      <c r="B25" s="1">
        <v>40987</v>
      </c>
      <c r="D25">
        <v>21.5</v>
      </c>
      <c r="G25">
        <v>33</v>
      </c>
      <c r="H25">
        <v>-9.4</v>
      </c>
      <c r="I25">
        <v>3.4</v>
      </c>
      <c r="J25">
        <v>-9.4</v>
      </c>
      <c r="K25">
        <v>-2.1</v>
      </c>
      <c r="L25">
        <v>-99.9</v>
      </c>
    </row>
    <row r="26" spans="1:12" x14ac:dyDescent="0.25">
      <c r="A26">
        <v>840</v>
      </c>
      <c r="B26" s="1">
        <v>40988</v>
      </c>
      <c r="D26">
        <v>21.7</v>
      </c>
      <c r="G26">
        <v>33.1</v>
      </c>
      <c r="H26">
        <v>-11.1</v>
      </c>
      <c r="I26">
        <v>-2.1</v>
      </c>
      <c r="J26">
        <v>-16.2</v>
      </c>
      <c r="K26">
        <v>-9.1</v>
      </c>
      <c r="L26">
        <v>68</v>
      </c>
    </row>
    <row r="27" spans="1:12" x14ac:dyDescent="0.25">
      <c r="A27">
        <v>840</v>
      </c>
      <c r="B27" s="1">
        <v>40989</v>
      </c>
      <c r="D27">
        <v>21.7</v>
      </c>
      <c r="G27">
        <v>33.1</v>
      </c>
      <c r="H27">
        <v>-12.8</v>
      </c>
      <c r="I27">
        <v>3.8</v>
      </c>
      <c r="J27">
        <v>-13.7</v>
      </c>
      <c r="K27">
        <v>-5.9</v>
      </c>
      <c r="L27">
        <v>63</v>
      </c>
    </row>
    <row r="28" spans="1:12" x14ac:dyDescent="0.25">
      <c r="A28">
        <v>840</v>
      </c>
      <c r="B28" s="1">
        <v>40990</v>
      </c>
      <c r="D28">
        <v>21.7</v>
      </c>
      <c r="G28">
        <v>33.1</v>
      </c>
      <c r="H28">
        <v>-6.3</v>
      </c>
      <c r="I28">
        <v>10.9</v>
      </c>
      <c r="J28">
        <v>-13.7</v>
      </c>
      <c r="K28">
        <v>-1</v>
      </c>
      <c r="L28">
        <v>63</v>
      </c>
    </row>
    <row r="29" spans="1:12" x14ac:dyDescent="0.25">
      <c r="A29">
        <v>840</v>
      </c>
      <c r="B29" s="1">
        <v>40991</v>
      </c>
      <c r="D29">
        <v>21.7</v>
      </c>
      <c r="G29">
        <v>33.1</v>
      </c>
      <c r="H29">
        <v>-4.4000000000000004</v>
      </c>
      <c r="I29">
        <v>13.3</v>
      </c>
      <c r="J29">
        <v>-8.3000000000000007</v>
      </c>
      <c r="K29">
        <v>2.2999999999999998</v>
      </c>
      <c r="L29">
        <v>60</v>
      </c>
    </row>
    <row r="30" spans="1:12" s="4" customFormat="1" x14ac:dyDescent="0.25">
      <c r="A30" s="4">
        <v>840</v>
      </c>
      <c r="B30" s="5">
        <v>40992</v>
      </c>
      <c r="D30" s="4">
        <v>21.7</v>
      </c>
      <c r="G30" s="4">
        <v>33.1</v>
      </c>
      <c r="H30" s="4">
        <v>-4.2</v>
      </c>
      <c r="I30" s="4">
        <v>13</v>
      </c>
      <c r="J30" s="4">
        <v>-7.3</v>
      </c>
      <c r="K30" s="4">
        <v>2.4</v>
      </c>
      <c r="L30" s="4">
        <v>58</v>
      </c>
    </row>
    <row r="31" spans="1:12" x14ac:dyDescent="0.25">
      <c r="A31">
        <v>840</v>
      </c>
      <c r="B31" s="1">
        <v>40993</v>
      </c>
      <c r="D31">
        <v>21.5</v>
      </c>
      <c r="E31">
        <f>+D30-D31</f>
        <v>0.19999999999999929</v>
      </c>
      <c r="G31">
        <v>33.1</v>
      </c>
      <c r="H31">
        <v>-1.3</v>
      </c>
      <c r="I31">
        <v>13.2</v>
      </c>
      <c r="J31">
        <v>-5.6</v>
      </c>
      <c r="K31">
        <v>3.4</v>
      </c>
      <c r="L31">
        <v>57</v>
      </c>
    </row>
    <row r="32" spans="1:12" x14ac:dyDescent="0.25">
      <c r="A32">
        <v>840</v>
      </c>
      <c r="B32" s="1">
        <v>40994</v>
      </c>
      <c r="D32">
        <v>20.9</v>
      </c>
      <c r="E32">
        <f t="shared" ref="E32:E77" si="0">+D31-D32</f>
        <v>0.60000000000000142</v>
      </c>
      <c r="G32">
        <v>33.1</v>
      </c>
      <c r="H32">
        <v>4.5</v>
      </c>
      <c r="I32">
        <v>14</v>
      </c>
      <c r="J32">
        <v>-3.5</v>
      </c>
      <c r="K32">
        <v>6</v>
      </c>
      <c r="L32">
        <v>54</v>
      </c>
    </row>
    <row r="33" spans="1:12" x14ac:dyDescent="0.25">
      <c r="A33">
        <v>840</v>
      </c>
      <c r="B33" s="1">
        <v>40995</v>
      </c>
      <c r="D33">
        <v>20.6</v>
      </c>
      <c r="E33">
        <f t="shared" si="0"/>
        <v>0.29999999999999716</v>
      </c>
      <c r="G33">
        <v>33.1</v>
      </c>
      <c r="H33">
        <v>-0.3</v>
      </c>
      <c r="I33">
        <v>9.6</v>
      </c>
      <c r="J33">
        <v>-0.9</v>
      </c>
      <c r="K33">
        <v>5</v>
      </c>
      <c r="L33">
        <v>54</v>
      </c>
    </row>
    <row r="34" spans="1:12" x14ac:dyDescent="0.25">
      <c r="A34">
        <v>840</v>
      </c>
      <c r="B34" s="1">
        <v>40996</v>
      </c>
      <c r="D34">
        <v>19.8</v>
      </c>
      <c r="E34">
        <f t="shared" si="0"/>
        <v>0.80000000000000071</v>
      </c>
      <c r="G34">
        <v>33.1</v>
      </c>
      <c r="H34">
        <v>-4</v>
      </c>
      <c r="I34">
        <v>10.7</v>
      </c>
      <c r="J34">
        <v>-5.9</v>
      </c>
      <c r="K34">
        <v>2.1</v>
      </c>
      <c r="L34">
        <v>51</v>
      </c>
    </row>
    <row r="35" spans="1:12" x14ac:dyDescent="0.25">
      <c r="A35">
        <v>840</v>
      </c>
      <c r="B35" s="1">
        <v>40997</v>
      </c>
      <c r="D35">
        <v>19.399999999999999</v>
      </c>
      <c r="E35">
        <f t="shared" si="0"/>
        <v>0.40000000000000213</v>
      </c>
      <c r="F35">
        <f>+AVERAGE(E31:E35)</f>
        <v>0.46000000000000013</v>
      </c>
      <c r="G35">
        <v>33.1</v>
      </c>
      <c r="H35">
        <v>-3.7</v>
      </c>
      <c r="I35">
        <v>11.2</v>
      </c>
      <c r="J35">
        <v>-6.4</v>
      </c>
      <c r="K35">
        <v>2.2000000000000002</v>
      </c>
      <c r="L35">
        <v>46</v>
      </c>
    </row>
    <row r="36" spans="1:12" x14ac:dyDescent="0.25">
      <c r="A36">
        <v>840</v>
      </c>
      <c r="B36" s="1">
        <v>40998</v>
      </c>
      <c r="D36">
        <v>19.100000000000001</v>
      </c>
      <c r="E36">
        <f t="shared" si="0"/>
        <v>0.29999999999999716</v>
      </c>
      <c r="F36">
        <f t="shared" ref="F36:F77" si="1">+AVERAGE(E32:E36)</f>
        <v>0.4799999999999997</v>
      </c>
      <c r="G36">
        <v>33.1</v>
      </c>
      <c r="H36">
        <v>-2.8</v>
      </c>
      <c r="I36">
        <v>11.5</v>
      </c>
      <c r="J36">
        <v>-6.3</v>
      </c>
      <c r="K36">
        <v>2.6</v>
      </c>
      <c r="L36">
        <v>-99.9</v>
      </c>
    </row>
    <row r="37" spans="1:12" x14ac:dyDescent="0.25">
      <c r="A37">
        <v>840</v>
      </c>
      <c r="B37" s="1">
        <v>40999</v>
      </c>
      <c r="D37">
        <v>18.7</v>
      </c>
      <c r="E37">
        <f t="shared" si="0"/>
        <v>0.40000000000000213</v>
      </c>
      <c r="F37">
        <f t="shared" si="1"/>
        <v>0.43999999999999984</v>
      </c>
      <c r="G37">
        <v>33.1</v>
      </c>
      <c r="H37">
        <v>-1.6</v>
      </c>
      <c r="I37">
        <v>12.8</v>
      </c>
      <c r="J37">
        <v>-5.8</v>
      </c>
      <c r="K37">
        <v>3.4</v>
      </c>
      <c r="L37">
        <v>46</v>
      </c>
    </row>
    <row r="38" spans="1:12" x14ac:dyDescent="0.25">
      <c r="A38">
        <v>840</v>
      </c>
      <c r="B38" s="1">
        <v>41000</v>
      </c>
      <c r="D38">
        <v>17.899999999999999</v>
      </c>
      <c r="E38">
        <f t="shared" si="0"/>
        <v>0.80000000000000071</v>
      </c>
      <c r="F38">
        <f t="shared" si="1"/>
        <v>0.54000000000000059</v>
      </c>
      <c r="G38">
        <v>33.1</v>
      </c>
      <c r="H38">
        <v>3.8</v>
      </c>
      <c r="I38">
        <v>14.5</v>
      </c>
      <c r="J38">
        <v>-2.6</v>
      </c>
      <c r="K38">
        <v>6.2</v>
      </c>
      <c r="L38">
        <v>43</v>
      </c>
    </row>
    <row r="39" spans="1:12" x14ac:dyDescent="0.25">
      <c r="A39">
        <v>840</v>
      </c>
      <c r="B39" s="1">
        <v>41001</v>
      </c>
      <c r="D39">
        <v>17.7</v>
      </c>
      <c r="E39">
        <f t="shared" si="0"/>
        <v>0.19999999999999929</v>
      </c>
      <c r="F39">
        <f t="shared" si="1"/>
        <v>0.42000000000000026</v>
      </c>
      <c r="G39">
        <v>33.1</v>
      </c>
      <c r="H39">
        <v>-2</v>
      </c>
      <c r="I39">
        <v>11.4</v>
      </c>
      <c r="J39">
        <v>-2.2999999999999998</v>
      </c>
      <c r="K39">
        <v>5.3</v>
      </c>
      <c r="L39">
        <v>42</v>
      </c>
    </row>
    <row r="40" spans="1:12" x14ac:dyDescent="0.25">
      <c r="A40">
        <v>840</v>
      </c>
      <c r="B40" s="1">
        <v>41002</v>
      </c>
      <c r="D40">
        <v>17.100000000000001</v>
      </c>
      <c r="E40">
        <f t="shared" si="0"/>
        <v>0.59999999999999787</v>
      </c>
      <c r="F40">
        <f t="shared" si="1"/>
        <v>0.45999999999999941</v>
      </c>
      <c r="G40">
        <v>33.200000000000003</v>
      </c>
      <c r="H40">
        <v>-1.6</v>
      </c>
      <c r="I40">
        <v>6.7</v>
      </c>
      <c r="J40">
        <v>-7.6</v>
      </c>
      <c r="K40">
        <v>-0.7</v>
      </c>
      <c r="L40">
        <v>44</v>
      </c>
    </row>
    <row r="41" spans="1:12" x14ac:dyDescent="0.25">
      <c r="A41">
        <v>840</v>
      </c>
      <c r="B41" s="1">
        <v>41003</v>
      </c>
      <c r="D41">
        <v>17.100000000000001</v>
      </c>
      <c r="E41">
        <f t="shared" si="0"/>
        <v>0</v>
      </c>
      <c r="F41">
        <f t="shared" si="1"/>
        <v>0.4</v>
      </c>
      <c r="G41">
        <v>33.4</v>
      </c>
      <c r="H41">
        <v>-4.2</v>
      </c>
      <c r="I41">
        <v>5.9</v>
      </c>
      <c r="J41">
        <v>-4.2</v>
      </c>
      <c r="K41">
        <v>-0.6</v>
      </c>
      <c r="L41">
        <v>-99.9</v>
      </c>
    </row>
    <row r="42" spans="1:12" x14ac:dyDescent="0.25">
      <c r="A42">
        <v>840</v>
      </c>
      <c r="B42" s="1">
        <v>41004</v>
      </c>
      <c r="D42">
        <v>17.3</v>
      </c>
      <c r="E42">
        <f t="shared" si="0"/>
        <v>-0.19999999999999929</v>
      </c>
      <c r="F42">
        <f t="shared" si="1"/>
        <v>0.27999999999999969</v>
      </c>
      <c r="G42">
        <v>33.4</v>
      </c>
      <c r="H42">
        <v>-3.1</v>
      </c>
      <c r="I42">
        <v>9.8000000000000007</v>
      </c>
      <c r="J42">
        <v>-7.9</v>
      </c>
      <c r="K42">
        <v>1.3</v>
      </c>
      <c r="L42">
        <v>40</v>
      </c>
    </row>
    <row r="43" spans="1:12" x14ac:dyDescent="0.25">
      <c r="A43">
        <v>840</v>
      </c>
      <c r="B43" s="1">
        <v>41005</v>
      </c>
      <c r="D43">
        <v>16.600000000000001</v>
      </c>
      <c r="E43">
        <f t="shared" si="0"/>
        <v>0.69999999999999929</v>
      </c>
      <c r="F43">
        <f t="shared" si="1"/>
        <v>0.25999999999999945</v>
      </c>
      <c r="G43">
        <v>33.4</v>
      </c>
      <c r="H43">
        <v>4.3</v>
      </c>
      <c r="I43">
        <v>10.4</v>
      </c>
      <c r="J43">
        <v>-4.9000000000000004</v>
      </c>
      <c r="K43">
        <v>3.2</v>
      </c>
      <c r="L43">
        <v>39</v>
      </c>
    </row>
    <row r="44" spans="1:12" x14ac:dyDescent="0.25">
      <c r="A44">
        <v>840</v>
      </c>
      <c r="B44" s="1">
        <v>41006</v>
      </c>
      <c r="D44">
        <v>16.5</v>
      </c>
      <c r="E44">
        <f t="shared" si="0"/>
        <v>0.10000000000000142</v>
      </c>
      <c r="F44">
        <f t="shared" si="1"/>
        <v>0.23999999999999985</v>
      </c>
      <c r="G44">
        <v>33.4</v>
      </c>
      <c r="H44">
        <v>-5.0999999999999996</v>
      </c>
      <c r="I44">
        <v>8.6</v>
      </c>
      <c r="J44">
        <v>-5.0999999999999996</v>
      </c>
      <c r="K44">
        <v>3.2</v>
      </c>
      <c r="L44">
        <v>39</v>
      </c>
    </row>
    <row r="45" spans="1:12" x14ac:dyDescent="0.25">
      <c r="A45">
        <v>840</v>
      </c>
      <c r="B45" s="1">
        <v>41007</v>
      </c>
      <c r="D45">
        <v>15.9</v>
      </c>
      <c r="E45">
        <f t="shared" si="0"/>
        <v>0.59999999999999964</v>
      </c>
      <c r="F45">
        <f t="shared" si="1"/>
        <v>0.24000000000000021</v>
      </c>
      <c r="G45">
        <v>33.4</v>
      </c>
      <c r="H45">
        <v>-5.2</v>
      </c>
      <c r="I45">
        <v>10.9</v>
      </c>
      <c r="J45">
        <v>-9.8000000000000007</v>
      </c>
      <c r="K45">
        <v>0.8</v>
      </c>
      <c r="L45">
        <v>37</v>
      </c>
    </row>
    <row r="46" spans="1:12" x14ac:dyDescent="0.25">
      <c r="A46">
        <v>840</v>
      </c>
      <c r="B46" s="1">
        <v>41008</v>
      </c>
      <c r="D46">
        <v>14.9</v>
      </c>
      <c r="E46">
        <f t="shared" si="0"/>
        <v>1</v>
      </c>
      <c r="F46">
        <f t="shared" si="1"/>
        <v>0.44000000000000022</v>
      </c>
      <c r="G46">
        <v>33.4</v>
      </c>
      <c r="H46">
        <v>-1.1000000000000001</v>
      </c>
      <c r="I46">
        <v>12.6</v>
      </c>
      <c r="J46">
        <v>-5.9</v>
      </c>
      <c r="K46">
        <v>3.2</v>
      </c>
      <c r="L46">
        <v>35</v>
      </c>
    </row>
    <row r="47" spans="1:12" x14ac:dyDescent="0.25">
      <c r="A47">
        <v>840</v>
      </c>
      <c r="B47" s="1">
        <v>41009</v>
      </c>
      <c r="D47">
        <v>14.7</v>
      </c>
      <c r="E47">
        <f t="shared" si="0"/>
        <v>0.20000000000000107</v>
      </c>
      <c r="F47">
        <f t="shared" si="1"/>
        <v>0.52000000000000024</v>
      </c>
      <c r="G47">
        <v>33.4</v>
      </c>
      <c r="H47">
        <v>-1.1000000000000001</v>
      </c>
      <c r="I47">
        <v>14.3</v>
      </c>
      <c r="J47">
        <v>-1.8</v>
      </c>
      <c r="K47">
        <v>5</v>
      </c>
      <c r="L47">
        <v>33</v>
      </c>
    </row>
    <row r="48" spans="1:12" x14ac:dyDescent="0.25">
      <c r="A48">
        <v>840</v>
      </c>
      <c r="B48" s="1">
        <v>41010</v>
      </c>
      <c r="D48">
        <v>13.2</v>
      </c>
      <c r="E48">
        <f t="shared" si="0"/>
        <v>1.5</v>
      </c>
      <c r="F48">
        <f t="shared" si="1"/>
        <v>0.68000000000000038</v>
      </c>
      <c r="G48">
        <v>33.6</v>
      </c>
      <c r="H48">
        <v>1.8</v>
      </c>
      <c r="I48">
        <v>14.3</v>
      </c>
      <c r="J48">
        <v>-1.9</v>
      </c>
      <c r="K48">
        <v>6</v>
      </c>
      <c r="L48">
        <v>32</v>
      </c>
    </row>
    <row r="49" spans="1:12" x14ac:dyDescent="0.25">
      <c r="A49">
        <v>840</v>
      </c>
      <c r="B49" s="1">
        <v>41011</v>
      </c>
      <c r="D49">
        <v>12.5</v>
      </c>
      <c r="E49">
        <f t="shared" si="0"/>
        <v>0.69999999999999929</v>
      </c>
      <c r="F49">
        <f t="shared" si="1"/>
        <v>0.8</v>
      </c>
      <c r="G49">
        <v>33.6</v>
      </c>
      <c r="H49">
        <v>2.2000000000000002</v>
      </c>
      <c r="I49">
        <v>12.9</v>
      </c>
      <c r="J49">
        <v>-0.3</v>
      </c>
      <c r="K49">
        <v>6.4</v>
      </c>
      <c r="L49">
        <v>30</v>
      </c>
    </row>
    <row r="50" spans="1:12" x14ac:dyDescent="0.25">
      <c r="A50">
        <v>840</v>
      </c>
      <c r="B50" s="1">
        <v>41012</v>
      </c>
      <c r="D50">
        <v>12.7</v>
      </c>
      <c r="E50">
        <f t="shared" si="0"/>
        <v>-0.19999999999999929</v>
      </c>
      <c r="F50">
        <f t="shared" si="1"/>
        <v>0.64000000000000024</v>
      </c>
      <c r="G50">
        <v>33.6</v>
      </c>
      <c r="H50">
        <v>-2.8</v>
      </c>
      <c r="I50">
        <v>4.5</v>
      </c>
      <c r="J50">
        <v>-4.9000000000000004</v>
      </c>
      <c r="K50">
        <v>0.1</v>
      </c>
      <c r="L50">
        <v>-99.9</v>
      </c>
    </row>
    <row r="51" spans="1:12" x14ac:dyDescent="0.25">
      <c r="A51">
        <v>840</v>
      </c>
      <c r="B51" s="1">
        <v>41013</v>
      </c>
      <c r="D51">
        <v>12.7</v>
      </c>
      <c r="E51">
        <f t="shared" si="0"/>
        <v>0</v>
      </c>
      <c r="F51">
        <f t="shared" si="1"/>
        <v>0.44000000000000022</v>
      </c>
      <c r="G51">
        <v>33.799999999999997</v>
      </c>
      <c r="H51">
        <v>-2.2999999999999998</v>
      </c>
      <c r="I51">
        <v>3.5</v>
      </c>
      <c r="J51">
        <v>-10.3</v>
      </c>
      <c r="K51">
        <v>-1.8</v>
      </c>
      <c r="L51">
        <v>29</v>
      </c>
    </row>
    <row r="52" spans="1:12" x14ac:dyDescent="0.25">
      <c r="A52">
        <v>840</v>
      </c>
      <c r="B52" s="1">
        <v>41014</v>
      </c>
      <c r="D52">
        <v>13.3</v>
      </c>
      <c r="E52">
        <f t="shared" si="0"/>
        <v>-0.60000000000000142</v>
      </c>
      <c r="F52">
        <f t="shared" si="1"/>
        <v>0.27999999999999969</v>
      </c>
      <c r="G52">
        <v>34.5</v>
      </c>
      <c r="H52">
        <v>-7.3</v>
      </c>
      <c r="I52">
        <v>2.6</v>
      </c>
      <c r="J52">
        <v>-7.3</v>
      </c>
      <c r="K52">
        <v>-4.0999999999999996</v>
      </c>
      <c r="L52">
        <v>-99.9</v>
      </c>
    </row>
    <row r="53" spans="1:12" x14ac:dyDescent="0.25">
      <c r="A53">
        <v>840</v>
      </c>
      <c r="B53" s="1">
        <v>41015</v>
      </c>
      <c r="D53">
        <v>13.4</v>
      </c>
      <c r="E53">
        <f t="shared" si="0"/>
        <v>-9.9999999999999645E-2</v>
      </c>
      <c r="F53">
        <f t="shared" si="1"/>
        <v>-4.0000000000000216E-2</v>
      </c>
      <c r="G53">
        <v>34.6</v>
      </c>
      <c r="H53">
        <v>-7.3</v>
      </c>
      <c r="I53">
        <v>2.4</v>
      </c>
      <c r="J53">
        <v>-9.5</v>
      </c>
      <c r="K53">
        <v>-4.0999999999999996</v>
      </c>
      <c r="L53">
        <v>-99.9</v>
      </c>
    </row>
    <row r="54" spans="1:12" x14ac:dyDescent="0.25">
      <c r="A54">
        <v>840</v>
      </c>
      <c r="B54" s="1">
        <v>41016</v>
      </c>
      <c r="D54">
        <v>13.4</v>
      </c>
      <c r="E54">
        <f t="shared" si="0"/>
        <v>0</v>
      </c>
      <c r="F54">
        <f t="shared" si="1"/>
        <v>-0.18000000000000008</v>
      </c>
      <c r="G54">
        <v>34.6</v>
      </c>
      <c r="H54">
        <v>-8.9</v>
      </c>
      <c r="I54">
        <v>7.2</v>
      </c>
      <c r="J54">
        <v>-11.5</v>
      </c>
      <c r="K54">
        <v>-2.6</v>
      </c>
      <c r="L54">
        <v>-99.9</v>
      </c>
    </row>
    <row r="55" spans="1:12" x14ac:dyDescent="0.25">
      <c r="A55">
        <v>840</v>
      </c>
      <c r="B55" s="1">
        <v>41017</v>
      </c>
      <c r="D55">
        <v>13.4</v>
      </c>
      <c r="E55">
        <f t="shared" si="0"/>
        <v>0</v>
      </c>
      <c r="F55">
        <f t="shared" si="1"/>
        <v>-0.14000000000000021</v>
      </c>
      <c r="G55">
        <v>34.6</v>
      </c>
      <c r="H55">
        <v>-4.5999999999999996</v>
      </c>
      <c r="I55">
        <v>10.1</v>
      </c>
      <c r="J55">
        <v>-10.199999999999999</v>
      </c>
      <c r="K55">
        <v>0.4</v>
      </c>
      <c r="L55">
        <v>-99.9</v>
      </c>
    </row>
    <row r="56" spans="1:12" x14ac:dyDescent="0.25">
      <c r="A56">
        <v>840</v>
      </c>
      <c r="B56" s="1">
        <v>41018</v>
      </c>
      <c r="D56">
        <v>13.5</v>
      </c>
      <c r="E56">
        <f t="shared" si="0"/>
        <v>-9.9999999999999645E-2</v>
      </c>
      <c r="F56">
        <f t="shared" si="1"/>
        <v>-0.16000000000000014</v>
      </c>
      <c r="G56">
        <v>34.9</v>
      </c>
      <c r="H56">
        <v>0.9</v>
      </c>
      <c r="I56">
        <v>12.6</v>
      </c>
      <c r="J56">
        <v>-6.8</v>
      </c>
      <c r="K56">
        <v>4.3</v>
      </c>
      <c r="L56">
        <v>-99.9</v>
      </c>
    </row>
    <row r="57" spans="1:12" x14ac:dyDescent="0.25">
      <c r="A57">
        <v>840</v>
      </c>
      <c r="B57" s="1">
        <v>41019</v>
      </c>
      <c r="D57">
        <v>13.5</v>
      </c>
      <c r="E57">
        <f t="shared" si="0"/>
        <v>0</v>
      </c>
      <c r="F57">
        <f t="shared" si="1"/>
        <v>-3.9999999999999855E-2</v>
      </c>
      <c r="G57">
        <v>34.9</v>
      </c>
      <c r="H57">
        <v>0</v>
      </c>
      <c r="I57">
        <v>10.4</v>
      </c>
      <c r="J57">
        <v>-1.5</v>
      </c>
      <c r="K57">
        <v>3.4</v>
      </c>
      <c r="L57">
        <v>31</v>
      </c>
    </row>
    <row r="58" spans="1:12" x14ac:dyDescent="0.25">
      <c r="A58">
        <v>840</v>
      </c>
      <c r="B58" s="1">
        <v>41020</v>
      </c>
      <c r="D58">
        <v>13.5</v>
      </c>
      <c r="E58">
        <f t="shared" si="0"/>
        <v>0</v>
      </c>
      <c r="F58">
        <f t="shared" si="1"/>
        <v>-1.9999999999999928E-2</v>
      </c>
      <c r="G58">
        <v>34.9</v>
      </c>
      <c r="H58">
        <v>-1.6</v>
      </c>
      <c r="I58">
        <v>13.2</v>
      </c>
      <c r="J58">
        <v>-4.9000000000000004</v>
      </c>
      <c r="K58">
        <v>4.4000000000000004</v>
      </c>
      <c r="L58">
        <v>26</v>
      </c>
    </row>
    <row r="59" spans="1:12" x14ac:dyDescent="0.25">
      <c r="A59">
        <v>840</v>
      </c>
      <c r="B59" s="1">
        <v>41021</v>
      </c>
      <c r="D59">
        <v>12</v>
      </c>
      <c r="E59">
        <f t="shared" si="0"/>
        <v>1.5</v>
      </c>
      <c r="F59">
        <f t="shared" si="1"/>
        <v>0.28000000000000008</v>
      </c>
      <c r="G59">
        <v>34.9</v>
      </c>
      <c r="H59">
        <v>0.2</v>
      </c>
      <c r="I59">
        <v>16.8</v>
      </c>
      <c r="J59">
        <v>-1.9</v>
      </c>
      <c r="K59">
        <v>8</v>
      </c>
      <c r="L59">
        <v>25</v>
      </c>
    </row>
    <row r="60" spans="1:12" x14ac:dyDescent="0.25">
      <c r="A60">
        <v>840</v>
      </c>
      <c r="B60" s="1">
        <v>41022</v>
      </c>
      <c r="D60">
        <v>10.5</v>
      </c>
      <c r="E60">
        <f t="shared" si="0"/>
        <v>1.5</v>
      </c>
      <c r="F60">
        <f t="shared" si="1"/>
        <v>0.58000000000000007</v>
      </c>
      <c r="G60">
        <v>34.9</v>
      </c>
      <c r="H60">
        <v>0.8</v>
      </c>
      <c r="I60">
        <v>17.7</v>
      </c>
      <c r="J60">
        <v>-1.3</v>
      </c>
      <c r="K60">
        <v>8</v>
      </c>
      <c r="L60">
        <v>-99.9</v>
      </c>
    </row>
    <row r="61" spans="1:12" x14ac:dyDescent="0.25">
      <c r="A61">
        <v>840</v>
      </c>
      <c r="B61" s="1">
        <v>41023</v>
      </c>
      <c r="D61">
        <v>9.6</v>
      </c>
      <c r="E61">
        <f t="shared" si="0"/>
        <v>0.90000000000000036</v>
      </c>
      <c r="F61">
        <f t="shared" si="1"/>
        <v>0.78</v>
      </c>
      <c r="G61">
        <v>34.9</v>
      </c>
      <c r="H61">
        <v>0.7</v>
      </c>
      <c r="I61">
        <v>17.3</v>
      </c>
      <c r="J61">
        <v>-0.4</v>
      </c>
      <c r="K61">
        <v>7</v>
      </c>
      <c r="L61">
        <v>12</v>
      </c>
    </row>
    <row r="62" spans="1:12" x14ac:dyDescent="0.25">
      <c r="A62">
        <v>840</v>
      </c>
      <c r="B62" s="1">
        <v>41024</v>
      </c>
      <c r="D62">
        <v>8.8000000000000007</v>
      </c>
      <c r="E62">
        <f t="shared" si="0"/>
        <v>0.79999999999999893</v>
      </c>
      <c r="F62">
        <f t="shared" si="1"/>
        <v>0.93999999999999984</v>
      </c>
      <c r="G62">
        <v>34.9</v>
      </c>
      <c r="H62">
        <v>1.3</v>
      </c>
      <c r="I62">
        <v>16.3</v>
      </c>
      <c r="J62">
        <v>-0.4</v>
      </c>
      <c r="K62">
        <v>7.2</v>
      </c>
      <c r="L62">
        <v>17</v>
      </c>
    </row>
    <row r="63" spans="1:12" x14ac:dyDescent="0.25">
      <c r="A63">
        <v>840</v>
      </c>
      <c r="B63" s="1">
        <v>41025</v>
      </c>
      <c r="D63">
        <v>7.7</v>
      </c>
      <c r="E63">
        <f t="shared" si="0"/>
        <v>1.1000000000000005</v>
      </c>
      <c r="F63">
        <f t="shared" si="1"/>
        <v>1.1599999999999999</v>
      </c>
      <c r="G63">
        <v>34.9</v>
      </c>
      <c r="H63">
        <v>2.4</v>
      </c>
      <c r="I63">
        <v>16.100000000000001</v>
      </c>
      <c r="J63">
        <v>-0.9</v>
      </c>
      <c r="K63">
        <v>7</v>
      </c>
      <c r="L63">
        <v>16</v>
      </c>
    </row>
    <row r="64" spans="1:12" x14ac:dyDescent="0.25">
      <c r="A64">
        <v>840</v>
      </c>
      <c r="B64" s="1">
        <v>41026</v>
      </c>
      <c r="D64">
        <v>7.5</v>
      </c>
      <c r="E64">
        <f t="shared" si="0"/>
        <v>0.20000000000000018</v>
      </c>
      <c r="F64">
        <f t="shared" si="1"/>
        <v>0.9</v>
      </c>
      <c r="G64">
        <v>35.9</v>
      </c>
      <c r="H64">
        <v>-1.3</v>
      </c>
      <c r="I64">
        <v>13.6</v>
      </c>
      <c r="J64">
        <v>-1.4</v>
      </c>
      <c r="K64">
        <v>5</v>
      </c>
      <c r="L64">
        <v>-99.9</v>
      </c>
    </row>
    <row r="65" spans="1:13" x14ac:dyDescent="0.25">
      <c r="A65">
        <v>840</v>
      </c>
      <c r="B65" s="1">
        <v>41027</v>
      </c>
      <c r="D65">
        <v>7.9</v>
      </c>
      <c r="E65">
        <f t="shared" si="0"/>
        <v>-0.40000000000000036</v>
      </c>
      <c r="F65">
        <f t="shared" si="1"/>
        <v>0.51999999999999991</v>
      </c>
      <c r="G65">
        <v>36.1</v>
      </c>
      <c r="H65">
        <v>-2.7</v>
      </c>
      <c r="I65">
        <v>7.2</v>
      </c>
      <c r="J65">
        <v>-2.7</v>
      </c>
      <c r="K65">
        <v>1.3</v>
      </c>
      <c r="L65">
        <v>-99.9</v>
      </c>
    </row>
    <row r="66" spans="1:13" x14ac:dyDescent="0.25">
      <c r="A66">
        <v>840</v>
      </c>
      <c r="B66" s="1">
        <v>41028</v>
      </c>
      <c r="D66">
        <v>7.9</v>
      </c>
      <c r="E66">
        <f t="shared" si="0"/>
        <v>0</v>
      </c>
      <c r="F66">
        <f t="shared" si="1"/>
        <v>0.33999999999999986</v>
      </c>
      <c r="G66">
        <v>36.1</v>
      </c>
      <c r="H66">
        <v>-3.1</v>
      </c>
      <c r="I66">
        <v>8.5</v>
      </c>
      <c r="J66">
        <v>-4.2</v>
      </c>
      <c r="K66">
        <v>1.7</v>
      </c>
      <c r="L66">
        <v>-99.9</v>
      </c>
    </row>
    <row r="67" spans="1:13" x14ac:dyDescent="0.25">
      <c r="A67">
        <v>840</v>
      </c>
      <c r="B67" s="1">
        <v>41029</v>
      </c>
      <c r="D67">
        <v>7.9</v>
      </c>
      <c r="E67">
        <f t="shared" si="0"/>
        <v>0</v>
      </c>
      <c r="F67">
        <f t="shared" si="1"/>
        <v>0.18000000000000008</v>
      </c>
      <c r="G67">
        <v>36.1</v>
      </c>
      <c r="H67">
        <v>-3.7</v>
      </c>
      <c r="I67">
        <v>11.3</v>
      </c>
      <c r="J67">
        <v>-4.0999999999999996</v>
      </c>
      <c r="K67">
        <v>3.2</v>
      </c>
      <c r="L67">
        <v>14</v>
      </c>
    </row>
    <row r="68" spans="1:13" x14ac:dyDescent="0.25">
      <c r="A68">
        <v>840</v>
      </c>
      <c r="B68" s="1">
        <v>41030</v>
      </c>
      <c r="D68">
        <v>7.1</v>
      </c>
      <c r="E68">
        <f t="shared" si="0"/>
        <v>0.80000000000000071</v>
      </c>
      <c r="F68">
        <f t="shared" si="1"/>
        <v>0.12000000000000011</v>
      </c>
      <c r="G68">
        <v>36.1</v>
      </c>
      <c r="H68">
        <v>1.7</v>
      </c>
      <c r="I68">
        <v>13</v>
      </c>
      <c r="J68">
        <v>-5.3</v>
      </c>
      <c r="K68">
        <v>4.5999999999999996</v>
      </c>
      <c r="L68">
        <v>13</v>
      </c>
    </row>
    <row r="69" spans="1:13" x14ac:dyDescent="0.25">
      <c r="A69">
        <v>840</v>
      </c>
      <c r="B69" s="1">
        <v>41031</v>
      </c>
      <c r="D69">
        <v>6.1</v>
      </c>
      <c r="E69">
        <f t="shared" si="0"/>
        <v>1</v>
      </c>
      <c r="F69">
        <f t="shared" si="1"/>
        <v>0.28000000000000008</v>
      </c>
      <c r="G69">
        <v>36.1</v>
      </c>
      <c r="H69">
        <v>-0.4</v>
      </c>
      <c r="I69">
        <v>11.8</v>
      </c>
      <c r="J69">
        <v>-1.4</v>
      </c>
      <c r="K69">
        <v>5.2</v>
      </c>
      <c r="L69">
        <v>11</v>
      </c>
    </row>
    <row r="70" spans="1:13" x14ac:dyDescent="0.25">
      <c r="A70">
        <v>840</v>
      </c>
      <c r="B70" s="1">
        <v>41032</v>
      </c>
      <c r="D70">
        <v>4.4000000000000004</v>
      </c>
      <c r="E70">
        <f t="shared" si="0"/>
        <v>1.6999999999999993</v>
      </c>
      <c r="F70">
        <f t="shared" si="1"/>
        <v>0.7</v>
      </c>
      <c r="G70">
        <v>36.1</v>
      </c>
      <c r="H70">
        <v>0</v>
      </c>
      <c r="I70">
        <v>13.2</v>
      </c>
      <c r="J70">
        <v>-1.7</v>
      </c>
      <c r="K70">
        <v>5.6</v>
      </c>
      <c r="L70">
        <v>8</v>
      </c>
    </row>
    <row r="71" spans="1:13" x14ac:dyDescent="0.25">
      <c r="A71">
        <v>840</v>
      </c>
      <c r="B71" s="1">
        <v>41033</v>
      </c>
      <c r="D71">
        <v>2.8</v>
      </c>
      <c r="E71">
        <f t="shared" si="0"/>
        <v>1.6000000000000005</v>
      </c>
      <c r="F71">
        <f t="shared" si="1"/>
        <v>1.02</v>
      </c>
      <c r="G71">
        <v>36.1</v>
      </c>
      <c r="H71">
        <v>1.1000000000000001</v>
      </c>
      <c r="I71">
        <v>14.8</v>
      </c>
      <c r="J71">
        <v>-1.5</v>
      </c>
      <c r="K71">
        <v>6.3</v>
      </c>
      <c r="L71">
        <v>1</v>
      </c>
    </row>
    <row r="72" spans="1:13" x14ac:dyDescent="0.25">
      <c r="A72">
        <v>840</v>
      </c>
      <c r="B72" s="1">
        <v>41034</v>
      </c>
      <c r="D72">
        <v>1.5</v>
      </c>
      <c r="E72">
        <f t="shared" si="0"/>
        <v>1.2999999999999998</v>
      </c>
      <c r="F72">
        <f t="shared" si="1"/>
        <v>1.28</v>
      </c>
      <c r="G72">
        <v>36.1</v>
      </c>
      <c r="H72">
        <v>0.2</v>
      </c>
      <c r="I72">
        <v>16.100000000000001</v>
      </c>
      <c r="J72">
        <v>-1</v>
      </c>
      <c r="K72">
        <v>6.9</v>
      </c>
      <c r="L72">
        <v>0</v>
      </c>
    </row>
    <row r="73" spans="1:13" x14ac:dyDescent="0.25">
      <c r="A73">
        <v>840</v>
      </c>
      <c r="B73" s="1">
        <v>41035</v>
      </c>
      <c r="D73">
        <v>0.3</v>
      </c>
      <c r="E73">
        <f t="shared" si="0"/>
        <v>1.2</v>
      </c>
      <c r="F73">
        <f t="shared" si="1"/>
        <v>1.3599999999999999</v>
      </c>
      <c r="G73">
        <v>36.1</v>
      </c>
      <c r="H73">
        <v>-0.5</v>
      </c>
      <c r="I73">
        <v>15.7</v>
      </c>
      <c r="J73">
        <v>-1.7</v>
      </c>
      <c r="K73">
        <v>6.2</v>
      </c>
      <c r="L73">
        <v>0</v>
      </c>
    </row>
    <row r="74" spans="1:13" x14ac:dyDescent="0.25">
      <c r="A74">
        <v>840</v>
      </c>
      <c r="B74" s="1">
        <v>41036</v>
      </c>
      <c r="D74">
        <v>0.1</v>
      </c>
      <c r="E74">
        <f t="shared" si="0"/>
        <v>0.19999999999999998</v>
      </c>
      <c r="F74">
        <f t="shared" si="1"/>
        <v>1.2</v>
      </c>
      <c r="G74">
        <v>36.200000000000003</v>
      </c>
      <c r="H74">
        <v>5.2</v>
      </c>
      <c r="I74">
        <v>13.8</v>
      </c>
      <c r="J74">
        <v>-1.7</v>
      </c>
      <c r="K74">
        <v>6.4</v>
      </c>
      <c r="L74">
        <v>0</v>
      </c>
    </row>
    <row r="75" spans="1:13" x14ac:dyDescent="0.25">
      <c r="A75">
        <v>840</v>
      </c>
      <c r="B75" s="1">
        <v>41037</v>
      </c>
      <c r="D75">
        <v>0.7</v>
      </c>
      <c r="E75">
        <f t="shared" si="0"/>
        <v>-0.6</v>
      </c>
      <c r="F75">
        <f t="shared" si="1"/>
        <v>0.7400000000000001</v>
      </c>
      <c r="G75">
        <v>36.9</v>
      </c>
      <c r="H75">
        <v>-2.8</v>
      </c>
      <c r="I75">
        <v>5.2</v>
      </c>
      <c r="J75">
        <v>-2.9</v>
      </c>
      <c r="K75">
        <v>1.9</v>
      </c>
      <c r="L75">
        <v>0</v>
      </c>
    </row>
    <row r="76" spans="1:13" x14ac:dyDescent="0.25">
      <c r="A76">
        <v>840</v>
      </c>
      <c r="B76" s="1">
        <v>41038</v>
      </c>
      <c r="D76">
        <v>0.2</v>
      </c>
      <c r="E76">
        <f t="shared" si="0"/>
        <v>0.49999999999999994</v>
      </c>
      <c r="F76">
        <f t="shared" si="1"/>
        <v>0.52</v>
      </c>
      <c r="G76">
        <v>36.9</v>
      </c>
      <c r="H76">
        <v>-1</v>
      </c>
      <c r="I76">
        <v>10.9</v>
      </c>
      <c r="J76">
        <v>-5.5</v>
      </c>
      <c r="K76">
        <v>2.4</v>
      </c>
      <c r="L76">
        <v>0</v>
      </c>
    </row>
    <row r="77" spans="1:13" x14ac:dyDescent="0.25">
      <c r="A77" s="2">
        <v>840</v>
      </c>
      <c r="B77" s="3">
        <v>41039</v>
      </c>
      <c r="C77" s="2"/>
      <c r="D77" s="2">
        <v>0</v>
      </c>
      <c r="E77" s="2">
        <f t="shared" si="0"/>
        <v>0.2</v>
      </c>
      <c r="F77" s="2">
        <f t="shared" si="1"/>
        <v>0.29999999999999993</v>
      </c>
      <c r="G77" s="2">
        <v>36.9</v>
      </c>
      <c r="H77" s="2">
        <v>-0.4</v>
      </c>
      <c r="I77" s="2">
        <v>14.1</v>
      </c>
      <c r="J77" s="2">
        <v>-2.2000000000000002</v>
      </c>
      <c r="K77" s="2">
        <v>5.2</v>
      </c>
      <c r="L77" s="2">
        <v>0</v>
      </c>
    </row>
    <row r="78" spans="1:13" x14ac:dyDescent="0.25">
      <c r="D78" s="16" t="s">
        <v>50</v>
      </c>
      <c r="E78" s="18">
        <f>AVERAGE(E31:E77)</f>
        <v>0.46170212765957436</v>
      </c>
      <c r="F78" s="19">
        <f>AVERAGE(F35:F77)</f>
        <v>0.47999999999999987</v>
      </c>
      <c r="G78">
        <f>G77-G30</f>
        <v>3.7999999999999972</v>
      </c>
      <c r="H78" t="s">
        <v>51</v>
      </c>
      <c r="J78" s="20" t="s">
        <v>52</v>
      </c>
      <c r="K78" s="21">
        <f>AVERAGE(K31:K77)</f>
        <v>3.4702127659574469</v>
      </c>
      <c r="M78" s="21"/>
    </row>
    <row r="79" spans="1:13" x14ac:dyDescent="0.25">
      <c r="D79" s="16" t="s">
        <v>53</v>
      </c>
      <c r="E79" s="10">
        <f>MAX(E31:E77)</f>
        <v>1.6999999999999993</v>
      </c>
      <c r="F79" s="22">
        <f>MAX(F31:F77)</f>
        <v>1.3599999999999999</v>
      </c>
    </row>
    <row r="80" spans="1:13" x14ac:dyDescent="0.25">
      <c r="D80" s="16" t="s">
        <v>54</v>
      </c>
      <c r="E80" s="16">
        <f>COUNT(E31:E77)</f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Upper San Juan Summary</vt:lpstr>
      <vt:lpstr>WY 2018</vt:lpstr>
      <vt:lpstr>WY 2017</vt:lpstr>
      <vt:lpstr>WY 2016</vt:lpstr>
      <vt:lpstr>WY 2015</vt:lpstr>
      <vt:lpstr>WY 2014</vt:lpstr>
      <vt:lpstr>revised_2013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'Upper San Juan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CSAS</dc:creator>
  <cp:lastModifiedBy>jeffderry</cp:lastModifiedBy>
  <cp:lastPrinted>2014-04-05T19:16:00Z</cp:lastPrinted>
  <dcterms:created xsi:type="dcterms:W3CDTF">2013-06-07T16:36:39Z</dcterms:created>
  <dcterms:modified xsi:type="dcterms:W3CDTF">2018-06-26T00:50:34Z</dcterms:modified>
</cp:coreProperties>
</file>